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-共有フォルダ\01-政策総務部\03-財政課\99-財政課共有\130.入札・契約\130_0380.入札・契約制度\06.週休二日制度\様式\"/>
    </mc:Choice>
  </mc:AlternateContent>
  <xr:revisionPtr revIDLastSave="0" documentId="13_ncr:1_{4E3C1C61-7BB9-41AC-B7FA-5C50F0E62A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ンケート" sheetId="7" r:id="rId1"/>
    <sheet name="（集計用）※記入しないでください" sheetId="10" r:id="rId2"/>
  </sheets>
  <definedNames>
    <definedName name="_xlnm._FilterDatabase" localSheetId="0" hidden="1">アンケート!#REF!</definedName>
    <definedName name="_xlnm.Print_Area" localSheetId="0">アンケート!$B$1:$N$146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" i="10" l="1"/>
  <c r="B105" i="10"/>
  <c r="B102" i="10"/>
  <c r="B96" i="10"/>
  <c r="B97" i="10"/>
  <c r="B98" i="10"/>
  <c r="B99" i="10"/>
  <c r="B100" i="10"/>
  <c r="B101" i="10"/>
  <c r="B95" i="10"/>
  <c r="B85" i="10"/>
  <c r="B92" i="10"/>
  <c r="B86" i="10"/>
  <c r="B87" i="10"/>
  <c r="B88" i="10"/>
  <c r="B82" i="10"/>
  <c r="B81" i="10"/>
  <c r="B80" i="10"/>
  <c r="B64" i="10"/>
  <c r="B63" i="10"/>
  <c r="B62" i="10"/>
  <c r="B61" i="10"/>
  <c r="B60" i="10"/>
  <c r="B59" i="10"/>
  <c r="B58" i="10"/>
  <c r="B77" i="10"/>
  <c r="B76" i="10"/>
  <c r="B75" i="10"/>
  <c r="B74" i="10"/>
  <c r="B73" i="10"/>
  <c r="B72" i="10"/>
  <c r="B71" i="10"/>
  <c r="B70" i="10"/>
  <c r="B69" i="10"/>
  <c r="B68" i="10"/>
  <c r="B65" i="10"/>
  <c r="B37" i="10"/>
  <c r="B55" i="10"/>
  <c r="B54" i="10"/>
  <c r="B53" i="10"/>
  <c r="B52" i="10"/>
  <c r="B51" i="10"/>
  <c r="B50" i="10"/>
  <c r="B49" i="10"/>
  <c r="B48" i="10"/>
  <c r="B47" i="10"/>
  <c r="B46" i="10"/>
  <c r="B32" i="10"/>
  <c r="B43" i="10"/>
  <c r="B42" i="10"/>
  <c r="B41" i="10"/>
  <c r="B40" i="10"/>
  <c r="B5" i="10"/>
  <c r="B36" i="10"/>
  <c r="B35" i="10"/>
  <c r="B34" i="10"/>
  <c r="B33" i="10"/>
  <c r="B24" i="10"/>
  <c r="B29" i="10"/>
  <c r="B12" i="10"/>
  <c r="B28" i="10"/>
  <c r="B27" i="10"/>
  <c r="B26" i="10"/>
  <c r="B25" i="10"/>
  <c r="B20" i="10"/>
  <c r="B19" i="10"/>
  <c r="B15" i="10"/>
  <c r="B16" i="10"/>
  <c r="B11" i="10"/>
  <c r="B10" i="10"/>
  <c r="B9" i="10"/>
  <c r="B8" i="10"/>
  <c r="B7" i="10"/>
  <c r="B6" i="10"/>
</calcChain>
</file>

<file path=xl/sharedStrings.xml><?xml version="1.0" encoding="utf-8"?>
<sst xmlns="http://schemas.openxmlformats.org/spreadsheetml/2006/main" count="298" uniqueCount="192">
  <si>
    <t>送付先</t>
    <rPh sb="0" eb="2">
      <t>ソウフ</t>
    </rPh>
    <rPh sb="2" eb="3">
      <t>サキ</t>
    </rPh>
    <phoneticPr fontId="1"/>
  </si>
  <si>
    <t>回答</t>
    <rPh sb="0" eb="2">
      <t>カイトウ</t>
    </rPh>
    <phoneticPr fontId="1"/>
  </si>
  <si>
    <t>問１</t>
    <rPh sb="0" eb="1">
      <t>ト</t>
    </rPh>
    <phoneticPr fontId="1"/>
  </si>
  <si>
    <t>問２</t>
    <rPh sb="0" eb="1">
      <t>ト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</si>
  <si>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</si>
  <si>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</si>
  <si>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</si>
  <si>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</si>
  <si>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</t>
    <phoneticPr fontId="1"/>
  </si>
  <si>
    <t>②</t>
    <phoneticPr fontId="1"/>
  </si>
  <si>
    <t>⑤</t>
    <phoneticPr fontId="1"/>
  </si>
  <si>
    <t>【１】基本情報についてお伺いします</t>
    <rPh sb="3" eb="5">
      <t>キホン</t>
    </rPh>
    <rPh sb="5" eb="7">
      <t>ジョウホウ</t>
    </rPh>
    <rPh sb="12" eb="13">
      <t>ウカガ</t>
    </rPh>
    <phoneticPr fontId="1"/>
  </si>
  <si>
    <t>会社名</t>
    <rPh sb="0" eb="3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</si>
  <si>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</si>
  <si>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工　期</t>
    <rPh sb="0" eb="1">
      <t>コウ</t>
    </rPh>
    <rPh sb="2" eb="3">
      <t>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</si>
  <si>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</si>
  <si>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</si>
  <si>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</si>
  <si>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</si>
  <si>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</si>
  <si>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完全週休２日制（土曜、日曜）</t>
    <rPh sb="0" eb="2">
      <t>カンゼン</t>
    </rPh>
    <rPh sb="2" eb="4">
      <t>シュウキュウ</t>
    </rPh>
    <rPh sb="5" eb="6">
      <t>ニチ</t>
    </rPh>
    <rPh sb="6" eb="7">
      <t>セイ</t>
    </rPh>
    <rPh sb="8" eb="10">
      <t>ドヨウ</t>
    </rPh>
    <rPh sb="11" eb="13">
      <t>ニチヨウ</t>
    </rPh>
    <phoneticPr fontId="1"/>
  </si>
  <si>
    <t>４週４休</t>
    <rPh sb="1" eb="2">
      <t>シュウ</t>
    </rPh>
    <rPh sb="3" eb="4">
      <t>キュウ</t>
    </rPh>
    <phoneticPr fontId="1"/>
  </si>
  <si>
    <t>その他</t>
    <rPh sb="2" eb="3">
      <t>タ</t>
    </rPh>
    <phoneticPr fontId="1"/>
  </si>
  <si>
    <t>現場の意識が高かっため</t>
    <rPh sb="0" eb="2">
      <t>ゲンバ</t>
    </rPh>
    <rPh sb="3" eb="5">
      <t>イシキ</t>
    </rPh>
    <rPh sb="6" eb="7">
      <t>タカ</t>
    </rPh>
    <phoneticPr fontId="1"/>
  </si>
  <si>
    <t>あった</t>
    <phoneticPr fontId="1"/>
  </si>
  <si>
    <t>特になかった</t>
    <rPh sb="0" eb="1">
      <t>トク</t>
    </rPh>
    <phoneticPr fontId="1"/>
  </si>
  <si>
    <t>その他</t>
    <rPh sb="2" eb="3">
      <t>タ</t>
    </rPh>
    <phoneticPr fontId="1"/>
  </si>
  <si>
    <t>[⑥選択時]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</si>
  <si>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[①選択時]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</si>
  <si>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③</t>
    <phoneticPr fontId="1"/>
  </si>
  <si>
    <t>【２】今回のモデル工事についてお伺いします</t>
    <rPh sb="3" eb="5">
      <t>コンカイ</t>
    </rPh>
    <rPh sb="9" eb="11">
      <t>コウジ</t>
    </rPh>
    <rPh sb="16" eb="17">
      <t>ウカガ</t>
    </rPh>
    <phoneticPr fontId="1"/>
  </si>
  <si>
    <t>同　意</t>
    <rPh sb="0" eb="1">
      <t>ドウ</t>
    </rPh>
    <rPh sb="2" eb="3">
      <t>イ</t>
    </rPh>
    <phoneticPr fontId="1"/>
  </si>
  <si>
    <t>労働環境の改善に向けて取組むことの重要性を意識しているから</t>
    <rPh sb="0" eb="2">
      <t>ロウドウ</t>
    </rPh>
    <rPh sb="2" eb="4">
      <t>カンキョウ</t>
    </rPh>
    <rPh sb="5" eb="7">
      <t>カイゼン</t>
    </rPh>
    <rPh sb="8" eb="9">
      <t>ム</t>
    </rPh>
    <rPh sb="11" eb="13">
      <t>トリク</t>
    </rPh>
    <rPh sb="17" eb="20">
      <t>ジュウヨウセイ</t>
    </rPh>
    <rPh sb="21" eb="23">
      <t>イシキ</t>
    </rPh>
    <phoneticPr fontId="1"/>
  </si>
  <si>
    <t>住民調整、関連工事、許認可関係等の庶務調整が少なかったため</t>
    <rPh sb="0" eb="2">
      <t>ジュウミン</t>
    </rPh>
    <rPh sb="2" eb="4">
      <t>チョウセイ</t>
    </rPh>
    <rPh sb="5" eb="7">
      <t>カンレン</t>
    </rPh>
    <rPh sb="7" eb="9">
      <t>コウジ</t>
    </rPh>
    <rPh sb="10" eb="13">
      <t>キョニンカ</t>
    </rPh>
    <rPh sb="13" eb="15">
      <t>カンケイ</t>
    </rPh>
    <rPh sb="15" eb="16">
      <t>トウ</t>
    </rPh>
    <rPh sb="17" eb="19">
      <t>ショム</t>
    </rPh>
    <rPh sb="19" eb="21">
      <t>チョウセイ</t>
    </rPh>
    <rPh sb="22" eb="23">
      <t>スク</t>
    </rPh>
    <phoneticPr fontId="1"/>
  </si>
  <si>
    <t>現場を完全閉鎖して、作業できないようにしたため</t>
    <rPh sb="0" eb="2">
      <t>ゲンバ</t>
    </rPh>
    <rPh sb="3" eb="5">
      <t>カンゼン</t>
    </rPh>
    <rPh sb="5" eb="7">
      <t>ヘイサ</t>
    </rPh>
    <rPh sb="10" eb="12">
      <t>サギョウ</t>
    </rPh>
    <phoneticPr fontId="1"/>
  </si>
  <si>
    <t>天候不順や緊急工事等が少なかったため</t>
    <rPh sb="0" eb="2">
      <t>テンコウ</t>
    </rPh>
    <rPh sb="2" eb="4">
      <t>フジュン</t>
    </rPh>
    <rPh sb="5" eb="7">
      <t>キンキュウ</t>
    </rPh>
    <rPh sb="7" eb="9">
      <t>コウジ</t>
    </rPh>
    <rPh sb="9" eb="10">
      <t>ナド</t>
    </rPh>
    <rPh sb="11" eb="12">
      <t>スク</t>
    </rPh>
    <phoneticPr fontId="1"/>
  </si>
  <si>
    <t>①</t>
    <phoneticPr fontId="1"/>
  </si>
  <si>
    <t>アンケートは以上となります。ご多忙のところ、ご協力ありがとうございました。</t>
    <rPh sb="6" eb="8">
      <t>イジョウ</t>
    </rPh>
    <rPh sb="15" eb="17">
      <t>タボウ</t>
    </rPh>
    <phoneticPr fontId="1"/>
  </si>
  <si>
    <t>①</t>
    <phoneticPr fontId="1"/>
  </si>
  <si>
    <t>②</t>
    <phoneticPr fontId="1"/>
  </si>
  <si>
    <t>③</t>
    <phoneticPr fontId="1"/>
  </si>
  <si>
    <t>作業人員の確保</t>
    <rPh sb="0" eb="2">
      <t>サギョウ</t>
    </rPh>
    <rPh sb="2" eb="4">
      <t>ジンイン</t>
    </rPh>
    <rPh sb="5" eb="7">
      <t>カクホ</t>
    </rPh>
    <phoneticPr fontId="1"/>
  </si>
  <si>
    <t>④</t>
    <phoneticPr fontId="1"/>
  </si>
  <si>
    <t>その他</t>
    <rPh sb="2" eb="3">
      <t>ホカ</t>
    </rPh>
    <phoneticPr fontId="1"/>
  </si>
  <si>
    <t>回答</t>
    <rPh sb="0" eb="2">
      <t>カイトウ</t>
    </rPh>
    <phoneticPr fontId="1"/>
  </si>
  <si>
    <t>工事工程</t>
    <rPh sb="0" eb="2">
      <t>コウジ</t>
    </rPh>
    <rPh sb="2" eb="4">
      <t>コウテイ</t>
    </rPh>
    <phoneticPr fontId="1"/>
  </si>
  <si>
    <t>⑥</t>
    <phoneticPr fontId="1"/>
  </si>
  <si>
    <t>⑦</t>
    <phoneticPr fontId="1"/>
  </si>
  <si>
    <t>[⑦選択時]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</si>
  <si>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⑤</t>
    <phoneticPr fontId="1"/>
  </si>
  <si>
    <t>下請業者との調整</t>
    <rPh sb="0" eb="2">
      <t>シタウ</t>
    </rPh>
    <rPh sb="2" eb="4">
      <t>ギョウシャ</t>
    </rPh>
    <rPh sb="6" eb="8">
      <t>チョウセイ</t>
    </rPh>
    <phoneticPr fontId="1"/>
  </si>
  <si>
    <t>⑦</t>
    <phoneticPr fontId="1"/>
  </si>
  <si>
    <t>天候不順が続いたため</t>
    <rPh sb="0" eb="2">
      <t>テンコウ</t>
    </rPh>
    <rPh sb="2" eb="4">
      <t>フジュン</t>
    </rPh>
    <rPh sb="5" eb="6">
      <t>ツヅ</t>
    </rPh>
    <phoneticPr fontId="1"/>
  </si>
  <si>
    <t>④</t>
    <phoneticPr fontId="1"/>
  </si>
  <si>
    <t>その他</t>
    <rPh sb="2" eb="3">
      <t>ホカ</t>
    </rPh>
    <phoneticPr fontId="1"/>
  </si>
  <si>
    <t>⑦</t>
    <phoneticPr fontId="1"/>
  </si>
  <si>
    <t>契約工期に余裕が少なく、休日を返上して作業をせざるを得なかったため</t>
    <rPh sb="0" eb="2">
      <t>ケイヤク</t>
    </rPh>
    <rPh sb="2" eb="4">
      <t>コウキ</t>
    </rPh>
    <rPh sb="5" eb="7">
      <t>ヨユウ</t>
    </rPh>
    <rPh sb="8" eb="9">
      <t>スク</t>
    </rPh>
    <rPh sb="12" eb="14">
      <t>キュウジツ</t>
    </rPh>
    <rPh sb="15" eb="17">
      <t>ヘンジョウ</t>
    </rPh>
    <rPh sb="19" eb="21">
      <t>サギョウ</t>
    </rPh>
    <rPh sb="26" eb="27">
      <t>エ</t>
    </rPh>
    <phoneticPr fontId="1"/>
  </si>
  <si>
    <t>４週８休（土曜、日曜に限らず）</t>
    <rPh sb="1" eb="2">
      <t>シュウ</t>
    </rPh>
    <rPh sb="3" eb="4">
      <t>キュウ</t>
    </rPh>
    <rPh sb="5" eb="7">
      <t>ドヨウ</t>
    </rPh>
    <rPh sb="8" eb="10">
      <t>ニチヨウ</t>
    </rPh>
    <rPh sb="11" eb="12">
      <t>カギ</t>
    </rPh>
    <phoneticPr fontId="1"/>
  </si>
  <si>
    <t>４週６休</t>
    <rPh sb="1" eb="2">
      <t>シュウ</t>
    </rPh>
    <rPh sb="3" eb="4">
      <t>キュウ</t>
    </rPh>
    <phoneticPr fontId="1"/>
  </si>
  <si>
    <t>４週５休</t>
    <rPh sb="1" eb="2">
      <t>シュウ</t>
    </rPh>
    <rPh sb="3" eb="4">
      <t>キュウ</t>
    </rPh>
    <phoneticPr fontId="1"/>
  </si>
  <si>
    <t>③</t>
    <phoneticPr fontId="1"/>
  </si>
  <si>
    <t>４週７休</t>
    <rPh sb="1" eb="2">
      <t>シュウ</t>
    </rPh>
    <rPh sb="3" eb="4">
      <t>キュウ</t>
    </rPh>
    <phoneticPr fontId="1"/>
  </si>
  <si>
    <t>⑤</t>
    <phoneticPr fontId="1"/>
  </si>
  <si>
    <t>⑥</t>
    <phoneticPr fontId="1"/>
  </si>
  <si>
    <t>その他（変形労働時間制）</t>
    <rPh sb="2" eb="3">
      <t>タ</t>
    </rPh>
    <rPh sb="4" eb="6">
      <t>ヘンケイ</t>
    </rPh>
    <rPh sb="6" eb="8">
      <t>ロウドウ</t>
    </rPh>
    <rPh sb="8" eb="10">
      <t>ジカン</t>
    </rPh>
    <rPh sb="10" eb="11">
      <t>セイ</t>
    </rPh>
    <phoneticPr fontId="1"/>
  </si>
  <si>
    <t>貴社（本社）における休日の体系をお選びください。</t>
    <rPh sb="0" eb="1">
      <t>キ</t>
    </rPh>
    <rPh sb="3" eb="5">
      <t>ホンシャ</t>
    </rPh>
    <rPh sb="10" eb="12">
      <t>キュウジツ</t>
    </rPh>
    <rPh sb="13" eb="15">
      <t>タイケイ</t>
    </rPh>
    <rPh sb="17" eb="18">
      <t>エラ</t>
    </rPh>
    <phoneticPr fontId="1"/>
  </si>
  <si>
    <t>　【週休２日制確保モデル工事（建築工事・電気設備工事・機械設備工事）に関するアンケート調査票】</t>
    <rPh sb="2" eb="4">
      <t>シュウキュウ</t>
    </rPh>
    <rPh sb="5" eb="7">
      <t>カセイ</t>
    </rPh>
    <rPh sb="7" eb="9">
      <t>カクホ</t>
    </rPh>
    <rPh sb="12" eb="14">
      <t>コウジ</t>
    </rPh>
    <rPh sb="15" eb="17">
      <t>ケンチク</t>
    </rPh>
    <rPh sb="17" eb="19">
      <t>コウジ</t>
    </rPh>
    <rPh sb="20" eb="22">
      <t>デンキ</t>
    </rPh>
    <rPh sb="22" eb="24">
      <t>セツビ</t>
    </rPh>
    <rPh sb="24" eb="26">
      <t>コウジ</t>
    </rPh>
    <rPh sb="27" eb="29">
      <t>キカイ</t>
    </rPh>
    <rPh sb="29" eb="31">
      <t>セツビ</t>
    </rPh>
    <rPh sb="31" eb="33">
      <t>コウジ</t>
    </rPh>
    <rPh sb="35" eb="36">
      <t>カン</t>
    </rPh>
    <rPh sb="43" eb="46">
      <t>チョウサヒョウ</t>
    </rPh>
    <phoneticPr fontId="1"/>
  </si>
  <si>
    <t>⑧</t>
    <phoneticPr fontId="1"/>
  </si>
  <si>
    <t>工事名</t>
    <rPh sb="0" eb="2">
      <t>コウジ</t>
    </rPh>
    <rPh sb="2" eb="3">
      <t>メイ</t>
    </rPh>
    <phoneticPr fontId="1"/>
  </si>
  <si>
    <t>　⇒問３へ</t>
    <rPh sb="2" eb="3">
      <t>ト</t>
    </rPh>
    <phoneticPr fontId="1"/>
  </si>
  <si>
    <t>② 発注者指定型</t>
    <rPh sb="2" eb="8">
      <t>ハッチュウシャシテイガタ</t>
    </rPh>
    <phoneticPr fontId="1"/>
  </si>
  <si>
    <t xml:space="preserve"> 受注者希望型</t>
    <phoneticPr fontId="1"/>
  </si>
  <si>
    <t>発注者指定型のモデル工事であったため</t>
    <rPh sb="0" eb="6">
      <t>ハッチュウシャシテイガタ</t>
    </rPh>
    <rPh sb="10" eb="12">
      <t>コウジ</t>
    </rPh>
    <phoneticPr fontId="1"/>
  </si>
  <si>
    <t>緊急工事に対応するため</t>
    <rPh sb="0" eb="2">
      <t>キンキュウ</t>
    </rPh>
    <rPh sb="2" eb="4">
      <t>コウジ</t>
    </rPh>
    <rPh sb="5" eb="7">
      <t>タイオウ</t>
    </rPh>
    <phoneticPr fontId="1"/>
  </si>
  <si>
    <t>　①受注者希望型の件数の拡大</t>
    <rPh sb="2" eb="5">
      <t>ジュチュウシャ</t>
    </rPh>
    <rPh sb="5" eb="7">
      <t>キボウ</t>
    </rPh>
    <rPh sb="7" eb="8">
      <t>ガタ</t>
    </rPh>
    <rPh sb="9" eb="11">
      <t>ケンスウ</t>
    </rPh>
    <rPh sb="12" eb="14">
      <t>カクダイ</t>
    </rPh>
    <phoneticPr fontId="1"/>
  </si>
  <si>
    <t>　②発注者指定型の件数の拡大</t>
    <rPh sb="2" eb="8">
      <t>ハッチュウシャシテイガタ</t>
    </rPh>
    <rPh sb="9" eb="11">
      <t>ケンスウ</t>
    </rPh>
    <rPh sb="12" eb="14">
      <t>カクダイ</t>
    </rPh>
    <phoneticPr fontId="1"/>
  </si>
  <si>
    <t>　①下請契約額に反映した</t>
    <rPh sb="2" eb="4">
      <t>シタウケ</t>
    </rPh>
    <rPh sb="4" eb="6">
      <t>ケイヤク</t>
    </rPh>
    <rPh sb="6" eb="7">
      <t>ガク</t>
    </rPh>
    <rPh sb="8" eb="10">
      <t>ハンエイ</t>
    </rPh>
    <phoneticPr fontId="1"/>
  </si>
  <si>
    <t>　②自社の労働者の賃金に反映した</t>
    <rPh sb="2" eb="4">
      <t>ジシャ</t>
    </rPh>
    <rPh sb="5" eb="7">
      <t>ロウドウ</t>
    </rPh>
    <rPh sb="7" eb="8">
      <t>シャ</t>
    </rPh>
    <rPh sb="9" eb="11">
      <t>チンギン</t>
    </rPh>
    <rPh sb="12" eb="14">
      <t>ハンエイ</t>
    </rPh>
    <phoneticPr fontId="1"/>
  </si>
  <si>
    <t>モデル工事のタイプについて、どちらかに〇をつけてください。</t>
    <rPh sb="3" eb="5">
      <t>コウジ</t>
    </rPh>
    <phoneticPr fontId="1"/>
  </si>
  <si>
    <t>【３】今回のモデル工事の割増補正についてお伺いします</t>
    <rPh sb="3" eb="5">
      <t>コンカイ</t>
    </rPh>
    <rPh sb="9" eb="11">
      <t>コウジ</t>
    </rPh>
    <rPh sb="12" eb="14">
      <t>ワリマシ</t>
    </rPh>
    <rPh sb="14" eb="16">
      <t>ホセイ</t>
    </rPh>
    <rPh sb="21" eb="22">
      <t>ウカガ</t>
    </rPh>
    <phoneticPr fontId="1"/>
  </si>
  <si>
    <t>氏　名</t>
    <rPh sb="0" eb="1">
      <t>シ</t>
    </rPh>
    <rPh sb="2" eb="3">
      <t>メイ</t>
    </rPh>
    <phoneticPr fontId="1"/>
  </si>
  <si>
    <t>～</t>
    <phoneticPr fontId="1"/>
  </si>
  <si>
    <t>（工事での役職）</t>
    <rPh sb="1" eb="3">
      <t>コウジ</t>
    </rPh>
    <rPh sb="5" eb="7">
      <t>ヤクショク</t>
    </rPh>
    <phoneticPr fontId="1"/>
  </si>
  <si>
    <t>最終請負金額</t>
    <rPh sb="0" eb="2">
      <t>サイシュウ</t>
    </rPh>
    <rPh sb="2" eb="4">
      <t>ウケオイ</t>
    </rPh>
    <rPh sb="4" eb="5">
      <t>キン</t>
    </rPh>
    <rPh sb="5" eb="6">
      <t>ガク</t>
    </rPh>
    <phoneticPr fontId="1"/>
  </si>
  <si>
    <t>E-mail</t>
    <phoneticPr fontId="1"/>
  </si>
  <si>
    <t>　⇒問６へ</t>
    <rPh sb="2" eb="3">
      <t>ト</t>
    </rPh>
    <phoneticPr fontId="1"/>
  </si>
  <si>
    <t>工事経費</t>
    <rPh sb="0" eb="2">
      <t>コウジ</t>
    </rPh>
    <rPh sb="2" eb="4">
      <t>ケイヒ</t>
    </rPh>
    <phoneticPr fontId="1"/>
  </si>
  <si>
    <t>　⑥経費補正時期の見直し（当初設計時、変更設計時）</t>
    <rPh sb="2" eb="4">
      <t>ケイヒ</t>
    </rPh>
    <rPh sb="4" eb="6">
      <t>ホセイ</t>
    </rPh>
    <rPh sb="6" eb="8">
      <t>ジキ</t>
    </rPh>
    <rPh sb="9" eb="11">
      <t>ミナオ</t>
    </rPh>
    <rPh sb="13" eb="15">
      <t>トウショ</t>
    </rPh>
    <rPh sb="15" eb="18">
      <t>セッケイジ</t>
    </rPh>
    <rPh sb="19" eb="21">
      <t>ヘンコウ</t>
    </rPh>
    <rPh sb="21" eb="24">
      <t>セッケイジ</t>
    </rPh>
    <phoneticPr fontId="1"/>
  </si>
  <si>
    <t>②</t>
    <phoneticPr fontId="1"/>
  </si>
  <si>
    <t>③</t>
    <phoneticPr fontId="1"/>
  </si>
  <si>
    <t>モデル工事に取り組もうと思った理由をお選びください。（２つまで選択可）</t>
    <rPh sb="3" eb="5">
      <t>コウジ</t>
    </rPh>
    <rPh sb="6" eb="7">
      <t>ト</t>
    </rPh>
    <rPh sb="8" eb="9">
      <t>ク</t>
    </rPh>
    <rPh sb="12" eb="13">
      <t>オモ</t>
    </rPh>
    <rPh sb="15" eb="17">
      <t>リユウ</t>
    </rPh>
    <rPh sb="19" eb="20">
      <t>エラ</t>
    </rPh>
    <rPh sb="31" eb="33">
      <t>センタク</t>
    </rPh>
    <rPh sb="33" eb="34">
      <t>カ</t>
    </rPh>
    <phoneticPr fontId="1"/>
  </si>
  <si>
    <t>　⇒問８へ</t>
    <rPh sb="2" eb="3">
      <t>ト</t>
    </rPh>
    <phoneticPr fontId="1"/>
  </si>
  <si>
    <t>　⇒問10へ</t>
    <rPh sb="2" eb="3">
      <t>ト</t>
    </rPh>
    <phoneticPr fontId="1"/>
  </si>
  <si>
    <t>具体的内容をご記入ください。</t>
    <rPh sb="3" eb="5">
      <t>ナイヨウ</t>
    </rPh>
    <phoneticPr fontId="1"/>
  </si>
  <si>
    <t xml:space="preserve">    問７へ</t>
    <rPh sb="4" eb="5">
      <t>ト</t>
    </rPh>
    <phoneticPr fontId="1"/>
  </si>
  <si>
    <t xml:space="preserve">    問９へ</t>
    <phoneticPr fontId="1"/>
  </si>
  <si>
    <t>　③割増補正の対象とならなかった</t>
    <rPh sb="2" eb="4">
      <t>ワリマシ</t>
    </rPh>
    <rPh sb="4" eb="6">
      <t>ホセイ</t>
    </rPh>
    <rPh sb="7" eb="9">
      <t>タイショウ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</si>
  <si>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</si>
  <si>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下請業者等との調整で、休日を設けることが厳しかったため</t>
    <rPh sb="0" eb="2">
      <t>シタウ</t>
    </rPh>
    <rPh sb="2" eb="4">
      <t>ギョウシャ</t>
    </rPh>
    <rPh sb="4" eb="5">
      <t>トウ</t>
    </rPh>
    <rPh sb="7" eb="9">
      <t>チョウセイ</t>
    </rPh>
    <rPh sb="11" eb="13">
      <t>キュウジツ</t>
    </rPh>
    <rPh sb="14" eb="15">
      <t>モウ</t>
    </rPh>
    <rPh sb="20" eb="21">
      <t>キビ</t>
    </rPh>
    <phoneticPr fontId="1"/>
  </si>
  <si>
    <t>円</t>
    <phoneticPr fontId="1"/>
  </si>
  <si>
    <r>
      <t>　本工事は、週休２日制を確保するモデル工事として発注しました。
　県は、工事現場における週休２日の取得は、建設業における新たな担い手を確保するうえで、重要な取組の一つであると考えており、今後、より取り組みやすいものになるよう、現場の課題を把握したいと考えています。
　つきましては、ご回答いただける範囲で結構ですので、アンケートにご協力くださいますようお願いします。
　※　</t>
    </r>
    <r>
      <rPr>
        <b/>
        <u/>
        <sz val="11"/>
        <rFont val="ＭＳ Ｐゴシック"/>
        <family val="3"/>
        <charset val="128"/>
        <scheme val="minor"/>
      </rPr>
      <t>アンケートは、エクセルでの提出</t>
    </r>
    <r>
      <rPr>
        <sz val="11"/>
        <rFont val="ＭＳ Ｐゴシック"/>
        <family val="3"/>
        <charset val="128"/>
        <scheme val="minor"/>
      </rPr>
      <t>をお願いします。</t>
    </r>
    <rPh sb="1" eb="2">
      <t>ホン</t>
    </rPh>
    <rPh sb="2" eb="4">
      <t>コウジ</t>
    </rPh>
    <rPh sb="6" eb="8">
      <t>シュウキュウ</t>
    </rPh>
    <rPh sb="9" eb="10">
      <t>ニチ</t>
    </rPh>
    <rPh sb="10" eb="11">
      <t>セイ</t>
    </rPh>
    <rPh sb="12" eb="14">
      <t>カクホ</t>
    </rPh>
    <rPh sb="19" eb="21">
      <t>コウジ</t>
    </rPh>
    <rPh sb="24" eb="26">
      <t>ハッチュウ</t>
    </rPh>
    <rPh sb="33" eb="34">
      <t>ケン</t>
    </rPh>
    <rPh sb="44" eb="46">
      <t>シュウキュウ</t>
    </rPh>
    <rPh sb="47" eb="48">
      <t>ニチ</t>
    </rPh>
    <rPh sb="53" eb="55">
      <t>ケンセツ</t>
    </rPh>
    <rPh sb="55" eb="56">
      <t>ギョウ</t>
    </rPh>
    <rPh sb="60" eb="61">
      <t>アラ</t>
    </rPh>
    <rPh sb="63" eb="64">
      <t>ニナ</t>
    </rPh>
    <rPh sb="65" eb="66">
      <t>テ</t>
    </rPh>
    <rPh sb="67" eb="69">
      <t>カクホ</t>
    </rPh>
    <rPh sb="75" eb="77">
      <t>ジュウヨウ</t>
    </rPh>
    <rPh sb="78" eb="80">
      <t>トリク</t>
    </rPh>
    <rPh sb="81" eb="82">
      <t>ヒト</t>
    </rPh>
    <rPh sb="87" eb="88">
      <t>カンガ</t>
    </rPh>
    <rPh sb="93" eb="95">
      <t>コンゴ</t>
    </rPh>
    <rPh sb="113" eb="115">
      <t>ゲンバ</t>
    </rPh>
    <rPh sb="116" eb="118">
      <t>カダイ</t>
    </rPh>
    <rPh sb="119" eb="121">
      <t>ハアク</t>
    </rPh>
    <rPh sb="125" eb="126">
      <t>カンガ</t>
    </rPh>
    <rPh sb="142" eb="144">
      <t>カイトウ</t>
    </rPh>
    <rPh sb="149" eb="151">
      <t>ハンイ</t>
    </rPh>
    <rPh sb="152" eb="154">
      <t>ケッコウ</t>
    </rPh>
    <rPh sb="166" eb="168">
      <t>キョウリョク</t>
    </rPh>
    <rPh sb="177" eb="178">
      <t>ネガ</t>
    </rPh>
    <phoneticPr fontId="1"/>
  </si>
  <si>
    <t>アンケートご回答者の会社、氏名、当該工事名等をご記入ください。</t>
    <rPh sb="6" eb="8">
      <t>カイトウ</t>
    </rPh>
    <rPh sb="8" eb="9">
      <t>シャ</t>
    </rPh>
    <rPh sb="10" eb="12">
      <t>カイシャ</t>
    </rPh>
    <rPh sb="13" eb="15">
      <t>シメイ</t>
    </rPh>
    <rPh sb="16" eb="18">
      <t>トウガイ</t>
    </rPh>
    <rPh sb="18" eb="20">
      <t>コウジ</t>
    </rPh>
    <rPh sb="20" eb="21">
      <t>メイ</t>
    </rPh>
    <rPh sb="21" eb="22">
      <t>トウ</t>
    </rPh>
    <rPh sb="24" eb="26">
      <t>キニュウ</t>
    </rPh>
    <phoneticPr fontId="1"/>
  </si>
  <si>
    <t>問３</t>
    <rPh sb="0" eb="1">
      <t>ト</t>
    </rPh>
    <phoneticPr fontId="1"/>
  </si>
  <si>
    <t>受注者希望型の同意・不同意について、該当する欄に〇をつけてください。</t>
    <rPh sb="0" eb="3">
      <t>ジュチュウシャ</t>
    </rPh>
    <rPh sb="3" eb="6">
      <t>キボウガタ</t>
    </rPh>
    <rPh sb="7" eb="9">
      <t>ドウイ</t>
    </rPh>
    <rPh sb="10" eb="13">
      <t>フドウイ</t>
    </rPh>
    <rPh sb="18" eb="20">
      <t>ガイトウ</t>
    </rPh>
    <rPh sb="22" eb="23">
      <t>ラン</t>
    </rPh>
    <phoneticPr fontId="1"/>
  </si>
  <si>
    <t>　⇒問５へ</t>
    <rPh sb="2" eb="3">
      <t>ト</t>
    </rPh>
    <phoneticPr fontId="1"/>
  </si>
  <si>
    <t>② 不同意　　　</t>
    <rPh sb="2" eb="5">
      <t>フドウイ</t>
    </rPh>
    <phoneticPr fontId="1"/>
  </si>
  <si>
    <t>　⇒問４へ</t>
    <rPh sb="2" eb="3">
      <t>ト</t>
    </rPh>
    <phoneticPr fontId="1"/>
  </si>
  <si>
    <t>問４</t>
    <rPh sb="0" eb="1">
      <t>ト</t>
    </rPh>
    <phoneticPr fontId="1"/>
  </si>
  <si>
    <r>
      <t>受注者希望型で不同意とした理由をお選びください。（２つまで選択可）</t>
    </r>
    <r>
      <rPr>
        <sz val="11"/>
        <color rgb="FFFF0000"/>
        <rFont val="HGS創英角ｺﾞｼｯｸUB"/>
        <family val="3"/>
        <charset val="128"/>
      </rPr>
      <t/>
    </r>
    <rPh sb="7" eb="10">
      <t>フドウイ</t>
    </rPh>
    <rPh sb="13" eb="15">
      <t>リユウ</t>
    </rPh>
    <rPh sb="17" eb="18">
      <t>エラ</t>
    </rPh>
    <rPh sb="29" eb="31">
      <t>センタク</t>
    </rPh>
    <phoneticPr fontId="1"/>
  </si>
  <si>
    <r>
      <t>[</t>
    </r>
    <r>
      <rPr>
        <sz val="11"/>
        <rFont val="ＭＳ Ｐゴシック"/>
        <family val="3"/>
        <charset val="128"/>
      </rPr>
      <t>③、④選択時]　具体的にご記入ください。</t>
    </r>
    <rPh sb="4" eb="6">
      <t>センタク</t>
    </rPh>
    <rPh sb="6" eb="7">
      <t>ジ</t>
    </rPh>
    <rPh sb="9" eb="12">
      <t>グタイテキ</t>
    </rPh>
    <rPh sb="14" eb="16">
      <t>キニュウ</t>
    </rPh>
    <phoneticPr fontId="1"/>
  </si>
  <si>
    <t>問５</t>
    <rPh sb="0" eb="1">
      <t>ト</t>
    </rPh>
    <phoneticPr fontId="1"/>
  </si>
  <si>
    <r>
      <rPr>
        <sz val="11"/>
        <rFont val="ＭＳ Ｐゴシック"/>
        <family val="3"/>
        <charset val="128"/>
      </rPr>
      <t>会社の方針として週休２日に取組んでいるから</t>
    </r>
    <rPh sb="0" eb="2">
      <t>カイシャ</t>
    </rPh>
    <rPh sb="3" eb="5">
      <t>ホウシン</t>
    </rPh>
    <rPh sb="8" eb="10">
      <t>シュウキュウ</t>
    </rPh>
    <rPh sb="11" eb="12">
      <t>ニチ</t>
    </rPh>
    <rPh sb="13" eb="15">
      <t>トリク</t>
    </rPh>
    <phoneticPr fontId="1"/>
  </si>
  <si>
    <r>
      <t>４週８休達成すれば、経費の割増補正があり、</t>
    </r>
    <r>
      <rPr>
        <sz val="11"/>
        <rFont val="ＭＳ Ｐゴシック"/>
        <family val="3"/>
        <charset val="128"/>
      </rPr>
      <t>更に工事成績評定でも加点されるから</t>
    </r>
    <rPh sb="1" eb="2">
      <t>シュウ</t>
    </rPh>
    <rPh sb="3" eb="4">
      <t>キュウ</t>
    </rPh>
    <rPh sb="4" eb="6">
      <t>タッセイ</t>
    </rPh>
    <rPh sb="10" eb="12">
      <t>ケイヒ</t>
    </rPh>
    <rPh sb="13" eb="15">
      <t>ワリマシ</t>
    </rPh>
    <rPh sb="15" eb="17">
      <t>ホセイ</t>
    </rPh>
    <rPh sb="21" eb="22">
      <t>サラ</t>
    </rPh>
    <rPh sb="23" eb="25">
      <t>コウジ</t>
    </rPh>
    <rPh sb="25" eb="27">
      <t>セイセキ</t>
    </rPh>
    <phoneticPr fontId="1"/>
  </si>
  <si>
    <r>
      <t>工程</t>
    </r>
    <r>
      <rPr>
        <sz val="11"/>
        <rFont val="ＭＳ Ｐゴシック"/>
        <family val="3"/>
        <charset val="128"/>
      </rPr>
      <t>計画や実行予算から、週休２日の取組が可能と判断したから</t>
    </r>
    <rPh sb="0" eb="2">
      <t>コウテイ</t>
    </rPh>
    <rPh sb="2" eb="4">
      <t>ケイカク</t>
    </rPh>
    <rPh sb="5" eb="7">
      <t>ジッコウ</t>
    </rPh>
    <rPh sb="7" eb="9">
      <t>ヨサン</t>
    </rPh>
    <rPh sb="12" eb="14">
      <t>シュウキュウ</t>
    </rPh>
    <rPh sb="15" eb="16">
      <t>ニチ</t>
    </rPh>
    <rPh sb="17" eb="19">
      <t>トリク</t>
    </rPh>
    <rPh sb="20" eb="22">
      <t>カノウ</t>
    </rPh>
    <rPh sb="23" eb="25">
      <t>ハンダン</t>
    </rPh>
    <phoneticPr fontId="1"/>
  </si>
  <si>
    <t>問６</t>
    <rPh sb="0" eb="1">
      <t>ト</t>
    </rPh>
    <phoneticPr fontId="1"/>
  </si>
  <si>
    <t>今回のモデル工事の達成状況をお選びください。</t>
    <rPh sb="0" eb="2">
      <t>コンカイ</t>
    </rPh>
    <rPh sb="6" eb="8">
      <t>コウジ</t>
    </rPh>
    <rPh sb="9" eb="11">
      <t>タッセイ</t>
    </rPh>
    <rPh sb="11" eb="13">
      <t>ジョウキョウ</t>
    </rPh>
    <rPh sb="15" eb="16">
      <t>エラ</t>
    </rPh>
    <phoneticPr fontId="1"/>
  </si>
  <si>
    <t>問７</t>
    <rPh sb="0" eb="1">
      <t>ト</t>
    </rPh>
    <phoneticPr fontId="1"/>
  </si>
  <si>
    <t>週休２日を達成できた理由をお選びください。（２つまで選択可）</t>
    <rPh sb="0" eb="2">
      <t>シュウキュウ</t>
    </rPh>
    <rPh sb="3" eb="4">
      <t>ニチ</t>
    </rPh>
    <rPh sb="5" eb="7">
      <t>タッセイ</t>
    </rPh>
    <rPh sb="10" eb="12">
      <t>リユウ</t>
    </rPh>
    <rPh sb="14" eb="15">
      <t>エラ</t>
    </rPh>
    <rPh sb="26" eb="28">
      <t>センタク</t>
    </rPh>
    <rPh sb="28" eb="29">
      <t>カ</t>
    </rPh>
    <phoneticPr fontId="1"/>
  </si>
  <si>
    <r>
      <rPr>
        <sz val="11"/>
        <rFont val="ＭＳ Ｐゴシック"/>
        <family val="3"/>
        <charset val="128"/>
      </rPr>
      <t>会社の指導のため</t>
    </r>
    <rPh sb="0" eb="2">
      <t>カイシャ</t>
    </rPh>
    <rPh sb="3" eb="5">
      <t>シドウ</t>
    </rPh>
    <phoneticPr fontId="1"/>
  </si>
  <si>
    <t>問８</t>
    <rPh sb="0" eb="1">
      <t>ト</t>
    </rPh>
    <phoneticPr fontId="1"/>
  </si>
  <si>
    <t>週休２日を達成する上で、特に苦労した内容をお選びください。
（２つまで選択可）</t>
    <rPh sb="0" eb="2">
      <t>シュウキュウ</t>
    </rPh>
    <rPh sb="3" eb="4">
      <t>ニチ</t>
    </rPh>
    <rPh sb="9" eb="10">
      <t>ウエ</t>
    </rPh>
    <rPh sb="12" eb="13">
      <t>トク</t>
    </rPh>
    <rPh sb="14" eb="16">
      <t>クロウ</t>
    </rPh>
    <rPh sb="18" eb="20">
      <t>ナイヨウ</t>
    </rPh>
    <rPh sb="22" eb="23">
      <t>エラ</t>
    </rPh>
    <rPh sb="35" eb="37">
      <t>センタク</t>
    </rPh>
    <rPh sb="37" eb="38">
      <t>カ</t>
    </rPh>
    <phoneticPr fontId="1"/>
  </si>
  <si>
    <r>
      <t>地元・関係機関</t>
    </r>
    <r>
      <rPr>
        <sz val="11"/>
        <rFont val="ＭＳ Ｐゴシック"/>
        <family val="3"/>
        <charset val="128"/>
      </rPr>
      <t>・関連工事との協議</t>
    </r>
    <rPh sb="0" eb="2">
      <t>ジモト</t>
    </rPh>
    <rPh sb="3" eb="5">
      <t>カンケイ</t>
    </rPh>
    <rPh sb="5" eb="7">
      <t>キカン</t>
    </rPh>
    <rPh sb="8" eb="10">
      <t>カンレン</t>
    </rPh>
    <rPh sb="10" eb="12">
      <t>コウジ</t>
    </rPh>
    <rPh sb="14" eb="16">
      <t>キョウギ</t>
    </rPh>
    <phoneticPr fontId="1"/>
  </si>
  <si>
    <r>
      <t>特に苦労した</t>
    </r>
    <r>
      <rPr>
        <sz val="11"/>
        <rFont val="ＭＳ Ｐゴシック"/>
        <family val="3"/>
        <charset val="128"/>
      </rPr>
      <t>内容はない</t>
    </r>
    <rPh sb="0" eb="1">
      <t>トク</t>
    </rPh>
    <rPh sb="2" eb="4">
      <t>クロウ</t>
    </rPh>
    <rPh sb="6" eb="8">
      <t>ナイヨウ</t>
    </rPh>
    <phoneticPr fontId="1"/>
  </si>
  <si>
    <t>問９</t>
    <rPh sb="0" eb="1">
      <t>ト</t>
    </rPh>
    <phoneticPr fontId="1"/>
  </si>
  <si>
    <r>
      <rPr>
        <sz val="11"/>
        <rFont val="ＭＳ Ｐゴシック"/>
        <family val="3"/>
        <charset val="128"/>
      </rPr>
      <t>着工後に生じた諸調整で工期に余裕が無くなったため
（地元対応、許認可手続き、関連工事の調整、管理者要望対応等）</t>
    </r>
    <rPh sb="0" eb="2">
      <t>チャッコウ</t>
    </rPh>
    <rPh sb="2" eb="3">
      <t>ゴ</t>
    </rPh>
    <rPh sb="4" eb="5">
      <t>ショウ</t>
    </rPh>
    <rPh sb="7" eb="8">
      <t>ショ</t>
    </rPh>
    <rPh sb="8" eb="10">
      <t>チョウセイ</t>
    </rPh>
    <rPh sb="11" eb="13">
      <t>コウキ</t>
    </rPh>
    <rPh sb="14" eb="16">
      <t>ヨユウ</t>
    </rPh>
    <rPh sb="17" eb="18">
      <t>ナ</t>
    </rPh>
    <rPh sb="26" eb="28">
      <t>ジモト</t>
    </rPh>
    <rPh sb="28" eb="30">
      <t>タイオウ</t>
    </rPh>
    <rPh sb="31" eb="34">
      <t>キョニンカ</t>
    </rPh>
    <rPh sb="34" eb="36">
      <t>テツヅ</t>
    </rPh>
    <rPh sb="38" eb="40">
      <t>カンレン</t>
    </rPh>
    <rPh sb="46" eb="49">
      <t>カンリシャ</t>
    </rPh>
    <rPh sb="49" eb="51">
      <t>ヨウボウ</t>
    </rPh>
    <rPh sb="51" eb="53">
      <t>タイオウ</t>
    </rPh>
    <rPh sb="53" eb="54">
      <t>トウ</t>
    </rPh>
    <phoneticPr fontId="1"/>
  </si>
  <si>
    <r>
      <rPr>
        <sz val="11"/>
        <rFont val="ＭＳ Ｐゴシック"/>
        <family val="3"/>
        <charset val="128"/>
      </rPr>
      <t>計画どおり、作業員・工事資機材等の確保・手配ができなかったため</t>
    </r>
    <rPh sb="0" eb="2">
      <t>ケイカク</t>
    </rPh>
    <rPh sb="6" eb="8">
      <t>サギョウ</t>
    </rPh>
    <rPh sb="10" eb="12">
      <t>コウジ</t>
    </rPh>
    <rPh sb="12" eb="15">
      <t>シキザイ</t>
    </rPh>
    <rPh sb="15" eb="16">
      <t>トウ</t>
    </rPh>
    <rPh sb="17" eb="19">
      <t>カクホ</t>
    </rPh>
    <rPh sb="20" eb="22">
      <t>テハイ</t>
    </rPh>
    <phoneticPr fontId="1"/>
  </si>
  <si>
    <r>
      <t>[</t>
    </r>
    <r>
      <rPr>
        <sz val="11"/>
        <rFont val="ＭＳ Ｐゴシック"/>
        <family val="3"/>
        <charset val="128"/>
      </rPr>
      <t>⑦選択時]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</si>
  <si>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下請業者から週休２日について、意見や要望等はありましたか。</t>
    <rPh sb="0" eb="2">
      <t>シタウ</t>
    </rPh>
    <rPh sb="2" eb="4">
      <t>ギョウシャ</t>
    </rPh>
    <rPh sb="6" eb="8">
      <t>シュウキュウ</t>
    </rPh>
    <rPh sb="9" eb="10">
      <t>ニチ</t>
    </rPh>
    <rPh sb="15" eb="17">
      <t>イケン</t>
    </rPh>
    <rPh sb="18" eb="20">
      <t>ヨウボウ</t>
    </rPh>
    <rPh sb="20" eb="21">
      <t>トウ</t>
    </rPh>
    <phoneticPr fontId="1"/>
  </si>
  <si>
    <t>割増補正された労務費の反映・活用内容について、該当する項目に〇をつけてください。
（複数選択可）</t>
    <rPh sb="0" eb="2">
      <t>ワリマシ</t>
    </rPh>
    <rPh sb="2" eb="4">
      <t>ホセイ</t>
    </rPh>
    <rPh sb="7" eb="10">
      <t>ロウムヒ</t>
    </rPh>
    <rPh sb="11" eb="13">
      <t>ハンエイ</t>
    </rPh>
    <rPh sb="14" eb="16">
      <t>カツヨウ</t>
    </rPh>
    <rPh sb="16" eb="18">
      <t>ナイヨウ</t>
    </rPh>
    <rPh sb="23" eb="25">
      <t>ガイトウ</t>
    </rPh>
    <rPh sb="27" eb="29">
      <t>コウモク</t>
    </rPh>
    <rPh sb="42" eb="44">
      <t>フクスウ</t>
    </rPh>
    <rPh sb="44" eb="46">
      <t>センタク</t>
    </rPh>
    <rPh sb="46" eb="47">
      <t>カ</t>
    </rPh>
    <phoneticPr fontId="1"/>
  </si>
  <si>
    <r>
      <t>　</t>
    </r>
    <r>
      <rPr>
        <sz val="11"/>
        <rFont val="ＭＳ Ｐゴシック"/>
        <family val="3"/>
        <charset val="128"/>
      </rPr>
      <t>④その他</t>
    </r>
    <rPh sb="4" eb="5">
      <t>タ</t>
    </rPh>
    <phoneticPr fontId="1"/>
  </si>
  <si>
    <r>
      <t>[</t>
    </r>
    <r>
      <rPr>
        <sz val="11"/>
        <rFont val="ＭＳ Ｐゴシック"/>
        <family val="3"/>
        <charset val="128"/>
      </rPr>
      <t>④選択時]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</si>
  <si>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割増補正について、更に改善が必要と思われる点がありましたら、具体的内容をご記入ください。</t>
    <rPh sb="0" eb="2">
      <t>ワリマシ</t>
    </rPh>
    <rPh sb="2" eb="4">
      <t>ホセイ</t>
    </rPh>
    <rPh sb="9" eb="10">
      <t>サラ</t>
    </rPh>
    <rPh sb="11" eb="13">
      <t>カイゼン</t>
    </rPh>
    <rPh sb="14" eb="16">
      <t>ヒツヨウ</t>
    </rPh>
    <rPh sb="17" eb="18">
      <t>オモ</t>
    </rPh>
    <rPh sb="21" eb="22">
      <t>テン</t>
    </rPh>
    <rPh sb="33" eb="35">
      <t>ナイヨウ</t>
    </rPh>
    <phoneticPr fontId="1"/>
  </si>
  <si>
    <t>【４】その他</t>
    <rPh sb="5" eb="6">
      <t>タ</t>
    </rPh>
    <phoneticPr fontId="1"/>
  </si>
  <si>
    <t>週休２日に取り組む上で、必要と思われる項目に〇をつけてください。
（複数選択可）</t>
    <rPh sb="0" eb="1">
      <t>シュウ</t>
    </rPh>
    <rPh sb="1" eb="2">
      <t>キュウ</t>
    </rPh>
    <rPh sb="3" eb="4">
      <t>ニチ</t>
    </rPh>
    <rPh sb="5" eb="6">
      <t>ト</t>
    </rPh>
    <rPh sb="7" eb="8">
      <t>ク</t>
    </rPh>
    <rPh sb="9" eb="10">
      <t>ウエ</t>
    </rPh>
    <rPh sb="12" eb="14">
      <t>ヒツヨウ</t>
    </rPh>
    <rPh sb="15" eb="16">
      <t>オモ</t>
    </rPh>
    <rPh sb="19" eb="21">
      <t>コウモク</t>
    </rPh>
    <rPh sb="34" eb="36">
      <t>フクスウ</t>
    </rPh>
    <rPh sb="36" eb="38">
      <t>センタク</t>
    </rPh>
    <rPh sb="38" eb="39">
      <t>カ</t>
    </rPh>
    <phoneticPr fontId="1"/>
  </si>
  <si>
    <r>
      <rPr>
        <sz val="11"/>
        <rFont val="ＭＳ Ｐゴシック"/>
        <family val="3"/>
        <charset val="128"/>
      </rPr>
      <t>　③工事成績評定の加点を充実</t>
    </r>
    <rPh sb="2" eb="4">
      <t>コウジ</t>
    </rPh>
    <rPh sb="4" eb="6">
      <t>セイセキ</t>
    </rPh>
    <rPh sb="6" eb="8">
      <t>ヒョウテイ</t>
    </rPh>
    <rPh sb="9" eb="11">
      <t>カテン</t>
    </rPh>
    <rPh sb="12" eb="14">
      <t>ジュウジツ</t>
    </rPh>
    <phoneticPr fontId="1"/>
  </si>
  <si>
    <r>
      <t>　</t>
    </r>
    <r>
      <rPr>
        <sz val="11"/>
        <rFont val="ＭＳ Ｐゴシック"/>
        <family val="3"/>
        <charset val="128"/>
      </rPr>
      <t>④発注時期の見直し</t>
    </r>
    <rPh sb="2" eb="4">
      <t>ハッチュウ</t>
    </rPh>
    <rPh sb="4" eb="6">
      <t>ジキ</t>
    </rPh>
    <rPh sb="7" eb="9">
      <t>ミナオ</t>
    </rPh>
    <phoneticPr fontId="1"/>
  </si>
  <si>
    <r>
      <t>　</t>
    </r>
    <r>
      <rPr>
        <sz val="11"/>
        <rFont val="ＭＳ Ｐゴシック"/>
        <family val="3"/>
        <charset val="128"/>
      </rPr>
      <t>⑦その他</t>
    </r>
    <rPh sb="4" eb="5">
      <t>タ</t>
    </rPh>
    <phoneticPr fontId="1"/>
  </si>
  <si>
    <t>その他、モデル工事に関して、ご意見等がありましたらご記入ください。</t>
    <rPh sb="2" eb="3">
      <t>タ</t>
    </rPh>
    <rPh sb="7" eb="9">
      <t>コウジ</t>
    </rPh>
    <rPh sb="10" eb="11">
      <t>カン</t>
    </rPh>
    <rPh sb="15" eb="17">
      <t>イケン</t>
    </rPh>
    <rPh sb="17" eb="18">
      <t>トウ</t>
    </rPh>
    <rPh sb="26" eb="28">
      <t>キニュウ</t>
    </rPh>
    <phoneticPr fontId="1"/>
  </si>
  <si>
    <t>⑨</t>
    <phoneticPr fontId="1"/>
  </si>
  <si>
    <t>現場休息日も週休２日の達成に含まれるため</t>
    <rPh sb="0" eb="2">
      <t>ゲンバ</t>
    </rPh>
    <rPh sb="2" eb="4">
      <t>キュウソク</t>
    </rPh>
    <rPh sb="4" eb="5">
      <t>ビ</t>
    </rPh>
    <rPh sb="6" eb="7">
      <t>シュウ</t>
    </rPh>
    <rPh sb="7" eb="8">
      <t>キュウ</t>
    </rPh>
    <rPh sb="9" eb="10">
      <t>ニチ</t>
    </rPh>
    <rPh sb="11" eb="13">
      <t>タッセイ</t>
    </rPh>
    <rPh sb="14" eb="15">
      <t>フク</t>
    </rPh>
    <phoneticPr fontId="1"/>
  </si>
  <si>
    <r>
      <t>雨天等による現場閉所</t>
    </r>
    <r>
      <rPr>
        <sz val="11"/>
        <rFont val="ＭＳ Ｐゴシック"/>
        <family val="3"/>
        <charset val="128"/>
      </rPr>
      <t>（現場休息）も現場閉所（現場休息）日に含まれるため</t>
    </r>
    <rPh sb="0" eb="2">
      <t>ウテン</t>
    </rPh>
    <rPh sb="2" eb="3">
      <t>トウ</t>
    </rPh>
    <rPh sb="6" eb="8">
      <t>ゲンバ</t>
    </rPh>
    <rPh sb="8" eb="10">
      <t>ヘイショ</t>
    </rPh>
    <rPh sb="11" eb="13">
      <t>ゲンバ</t>
    </rPh>
    <rPh sb="13" eb="15">
      <t>キュウソク</t>
    </rPh>
    <rPh sb="17" eb="19">
      <t>ゲンバ</t>
    </rPh>
    <rPh sb="19" eb="21">
      <t>ヘイショ</t>
    </rPh>
    <rPh sb="22" eb="24">
      <t>ゲンバ</t>
    </rPh>
    <rPh sb="24" eb="26">
      <t>キュウソク</t>
    </rPh>
    <rPh sb="27" eb="28">
      <t>ビ</t>
    </rPh>
    <rPh sb="29" eb="30">
      <t>フク</t>
    </rPh>
    <phoneticPr fontId="1"/>
  </si>
  <si>
    <r>
      <t>[</t>
    </r>
    <r>
      <rPr>
        <sz val="11"/>
        <rFont val="ＭＳ Ｐゴシック"/>
        <family val="3"/>
        <charset val="128"/>
      </rPr>
      <t>⑨選択時]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</si>
  <si>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　⇒問13へ</t>
    <rPh sb="2" eb="3">
      <t>ト</t>
    </rPh>
    <phoneticPr fontId="1"/>
  </si>
  <si>
    <t>問10</t>
    <rPh sb="0" eb="1">
      <t>ト</t>
    </rPh>
    <phoneticPr fontId="1"/>
  </si>
  <si>
    <t>　⇒問11へ</t>
    <rPh sb="2" eb="3">
      <t>ト</t>
    </rPh>
    <phoneticPr fontId="1"/>
  </si>
  <si>
    <t>問11</t>
    <rPh sb="0" eb="1">
      <t>ト</t>
    </rPh>
    <phoneticPr fontId="1"/>
  </si>
  <si>
    <t>問12</t>
    <rPh sb="0" eb="1">
      <t>ト</t>
    </rPh>
    <phoneticPr fontId="1"/>
  </si>
  <si>
    <t>問13</t>
    <rPh sb="0" eb="1">
      <t>ト</t>
    </rPh>
    <phoneticPr fontId="1"/>
  </si>
  <si>
    <r>
      <t>　⑤現場閉所</t>
    </r>
    <r>
      <rPr>
        <sz val="11"/>
        <rFont val="ＭＳ Ｐゴシック"/>
        <family val="3"/>
        <charset val="128"/>
      </rPr>
      <t>(現場休息）日の定義の見直し</t>
    </r>
    <rPh sb="2" eb="4">
      <t>ゲンバ</t>
    </rPh>
    <rPh sb="4" eb="6">
      <t>ヘイショ</t>
    </rPh>
    <rPh sb="7" eb="9">
      <t>ゲンバ</t>
    </rPh>
    <rPh sb="9" eb="11">
      <t>キュウソク</t>
    </rPh>
    <rPh sb="12" eb="13">
      <t>ビ</t>
    </rPh>
    <rPh sb="14" eb="16">
      <t>テイギ</t>
    </rPh>
    <rPh sb="17" eb="19">
      <t>ミナオ</t>
    </rPh>
    <phoneticPr fontId="1"/>
  </si>
  <si>
    <t>問14</t>
    <rPh sb="0" eb="1">
      <t>ト</t>
    </rPh>
    <phoneticPr fontId="1"/>
  </si>
  <si>
    <r>
      <t>下請業者等との調整結果から</t>
    </r>
    <r>
      <rPr>
        <sz val="11"/>
        <rFont val="ＭＳ Ｐゴシック"/>
        <family val="3"/>
        <charset val="128"/>
      </rPr>
      <t>週休２日の達成は難しいと判断した</t>
    </r>
    <rPh sb="0" eb="2">
      <t>シタウ</t>
    </rPh>
    <rPh sb="2" eb="5">
      <t>ギョウシャトウ</t>
    </rPh>
    <rPh sb="7" eb="9">
      <t>チョウセイ</t>
    </rPh>
    <rPh sb="9" eb="11">
      <t>ケッカ</t>
    </rPh>
    <rPh sb="21" eb="22">
      <t>ムズカ</t>
    </rPh>
    <rPh sb="25" eb="27">
      <t>ハンダン</t>
    </rPh>
    <phoneticPr fontId="1"/>
  </si>
  <si>
    <t>関連工事等の状況から、週休２日の達成は難しいと判断した</t>
    <rPh sb="4" eb="5">
      <t>トウ</t>
    </rPh>
    <rPh sb="6" eb="8">
      <t>ジョウキョウ</t>
    </rPh>
    <rPh sb="19" eb="20">
      <t>ムズカ</t>
    </rPh>
    <rPh sb="23" eb="25">
      <t>ハンダン</t>
    </rPh>
    <phoneticPr fontId="1"/>
  </si>
  <si>
    <t>完全週休２日</t>
    <rPh sb="0" eb="2">
      <t>カンゼン</t>
    </rPh>
    <rPh sb="2" eb="4">
      <t>シュウキュウ</t>
    </rPh>
    <rPh sb="5" eb="6">
      <t>ニチ</t>
    </rPh>
    <phoneticPr fontId="1"/>
  </si>
  <si>
    <t>月単位の週休２日（全月取得率28.5%以上）</t>
    <rPh sb="0" eb="3">
      <t>ツキタンイ</t>
    </rPh>
    <rPh sb="4" eb="6">
      <t>シュウキュウ</t>
    </rPh>
    <rPh sb="7" eb="8">
      <t>ニチ</t>
    </rPh>
    <rPh sb="9" eb="10">
      <t>ゼン</t>
    </rPh>
    <rPh sb="10" eb="11">
      <t>ツキ</t>
    </rPh>
    <rPh sb="11" eb="13">
      <t>シュトク</t>
    </rPh>
    <rPh sb="13" eb="14">
      <t>リツ</t>
    </rPh>
    <rPh sb="19" eb="21">
      <t>イジョウ</t>
    </rPh>
    <phoneticPr fontId="1"/>
  </si>
  <si>
    <t>通期の週休２日（取得率28.5%以上）</t>
    <rPh sb="0" eb="2">
      <t>ツウキ</t>
    </rPh>
    <phoneticPr fontId="1"/>
  </si>
  <si>
    <t>未達成（取得率28.5%未満）</t>
    <rPh sb="0" eb="3">
      <t>ミタッセイ</t>
    </rPh>
    <rPh sb="4" eb="7">
      <t>シュトクリツ</t>
    </rPh>
    <rPh sb="12" eb="14">
      <t>ミマン</t>
    </rPh>
    <phoneticPr fontId="1"/>
  </si>
  <si>
    <t>　 工事完了後、ご提出をお願いします。</t>
    <phoneticPr fontId="1"/>
  </si>
  <si>
    <t>★色が塗られたセル欄にご回答をお願いします。</t>
    <rPh sb="1" eb="2">
      <t>イロ</t>
    </rPh>
    <rPh sb="3" eb="4">
      <t>ヌ</t>
    </rPh>
    <rPh sb="9" eb="10">
      <t>ラン</t>
    </rPh>
    <rPh sb="12" eb="14">
      <t>カイトウ</t>
    </rPh>
    <rPh sb="16" eb="17">
      <t>ネガ</t>
    </rPh>
    <phoneticPr fontId="1"/>
  </si>
  <si>
    <r>
      <t>契約工期では、</t>
    </r>
    <r>
      <rPr>
        <sz val="11"/>
        <rFont val="ＭＳ Ｐゴシック"/>
        <family val="3"/>
        <charset val="128"/>
      </rPr>
      <t>週休２日の達成は難しいと判断した</t>
    </r>
    <rPh sb="0" eb="2">
      <t>ケイヤク</t>
    </rPh>
    <rPh sb="2" eb="4">
      <t>コウキ</t>
    </rPh>
    <rPh sb="12" eb="14">
      <t>タッセイ</t>
    </rPh>
    <rPh sb="15" eb="16">
      <t>ムズカ</t>
    </rPh>
    <rPh sb="19" eb="21">
      <t>ハンダン</t>
    </rPh>
    <phoneticPr fontId="1"/>
  </si>
  <si>
    <t>〔問６で④を選んだ方〕週休２日を達成できなかった理由をお選びください。（２つまで選択可）</t>
    <phoneticPr fontId="1"/>
  </si>
  <si>
    <t>集計用</t>
    <rPh sb="0" eb="3">
      <t>シュウケイヨウ</t>
    </rPh>
    <phoneticPr fontId="1"/>
  </si>
  <si>
    <t>※記入しないでください。</t>
    <rPh sb="1" eb="3">
      <t>キニュウ</t>
    </rPh>
    <phoneticPr fontId="1"/>
  </si>
  <si>
    <t>問１</t>
    <rPh sb="0" eb="1">
      <t>トイ</t>
    </rPh>
    <phoneticPr fontId="1"/>
  </si>
  <si>
    <t>⑦選択</t>
    <rPh sb="1" eb="3">
      <t>センタク</t>
    </rPh>
    <phoneticPr fontId="1"/>
  </si>
  <si>
    <t>問２</t>
    <rPh sb="0" eb="1">
      <t>トイ</t>
    </rPh>
    <phoneticPr fontId="1"/>
  </si>
  <si>
    <t>問３</t>
    <rPh sb="0" eb="1">
      <t>トイ</t>
    </rPh>
    <phoneticPr fontId="1"/>
  </si>
  <si>
    <t>問４</t>
    <rPh sb="0" eb="1">
      <t>トイ</t>
    </rPh>
    <phoneticPr fontId="1"/>
  </si>
  <si>
    <t>問５</t>
    <rPh sb="0" eb="1">
      <t>トイ</t>
    </rPh>
    <phoneticPr fontId="1"/>
  </si>
  <si>
    <t>問６</t>
    <rPh sb="0" eb="1">
      <t>トイ</t>
    </rPh>
    <phoneticPr fontId="1"/>
  </si>
  <si>
    <t>問７</t>
    <rPh sb="0" eb="1">
      <t>トイ</t>
    </rPh>
    <phoneticPr fontId="1"/>
  </si>
  <si>
    <t>①あった</t>
    <phoneticPr fontId="1"/>
  </si>
  <si>
    <t>②なかった</t>
    <phoneticPr fontId="1"/>
  </si>
  <si>
    <t>①選択</t>
    <rPh sb="1" eb="3">
      <t>センタク</t>
    </rPh>
    <phoneticPr fontId="1"/>
  </si>
  <si>
    <t>問８</t>
    <rPh sb="0" eb="1">
      <t>トイ</t>
    </rPh>
    <phoneticPr fontId="1"/>
  </si>
  <si>
    <t>問９</t>
    <rPh sb="0" eb="1">
      <t>トイ</t>
    </rPh>
    <phoneticPr fontId="1"/>
  </si>
  <si>
    <t>問１０</t>
    <rPh sb="0" eb="1">
      <t>トイ</t>
    </rPh>
    <phoneticPr fontId="1"/>
  </si>
  <si>
    <t>問１１</t>
    <rPh sb="0" eb="1">
      <t>トイ</t>
    </rPh>
    <phoneticPr fontId="1"/>
  </si>
  <si>
    <t>受注者希望型</t>
    <rPh sb="0" eb="3">
      <t>ジュチュウシャ</t>
    </rPh>
    <rPh sb="3" eb="6">
      <t>キボウガタ</t>
    </rPh>
    <phoneticPr fontId="1"/>
  </si>
  <si>
    <t>発注者指定型</t>
    <rPh sb="0" eb="3">
      <t>ハッチュウシャ</t>
    </rPh>
    <rPh sb="3" eb="5">
      <t>シテイ</t>
    </rPh>
    <rPh sb="5" eb="6">
      <t>ガタ</t>
    </rPh>
    <phoneticPr fontId="1"/>
  </si>
  <si>
    <t>同意</t>
    <rPh sb="0" eb="2">
      <t>ドウイ</t>
    </rPh>
    <phoneticPr fontId="1"/>
  </si>
  <si>
    <t>不同意</t>
    <rPh sb="0" eb="3">
      <t>フドウイ</t>
    </rPh>
    <phoneticPr fontId="1"/>
  </si>
  <si>
    <t>③④選択</t>
    <rPh sb="2" eb="4">
      <t>センタク</t>
    </rPh>
    <phoneticPr fontId="1"/>
  </si>
  <si>
    <t>⑥選択</t>
    <rPh sb="1" eb="3">
      <t>センタク</t>
    </rPh>
    <phoneticPr fontId="1"/>
  </si>
  <si>
    <t>⑨選択</t>
    <rPh sb="1" eb="3">
      <t>センタク</t>
    </rPh>
    <phoneticPr fontId="1"/>
  </si>
  <si>
    <t>問１２</t>
    <rPh sb="0" eb="1">
      <t>トイ</t>
    </rPh>
    <phoneticPr fontId="1"/>
  </si>
  <si>
    <t>問１３</t>
    <rPh sb="0" eb="1">
      <t>トイ</t>
    </rPh>
    <phoneticPr fontId="1"/>
  </si>
  <si>
    <t>問１４</t>
    <rPh sb="0" eb="1">
      <t>トイ</t>
    </rPh>
    <phoneticPr fontId="1"/>
  </si>
  <si>
    <t>④選択</t>
    <rPh sb="1" eb="3">
      <t>センタク</t>
    </rPh>
    <phoneticPr fontId="1"/>
  </si>
  <si>
    <t>発注者名</t>
    <rPh sb="0" eb="2">
      <t>ハッチュウ</t>
    </rPh>
    <rPh sb="2" eb="3">
      <t>シャ</t>
    </rPh>
    <rPh sb="3" eb="4">
      <t>メイ</t>
    </rPh>
    <phoneticPr fontId="1"/>
  </si>
  <si>
    <t>（2025年3月版）</t>
    <phoneticPr fontId="1"/>
  </si>
  <si>
    <t>　大磯町　政策総務部　財政課
 　 E-mail　kanzai@town.oiso.kanagawa..jp</t>
    <rPh sb="1" eb="3">
      <t>オオイソ</t>
    </rPh>
    <rPh sb="3" eb="4">
      <t>マチ</t>
    </rPh>
    <rPh sb="5" eb="7">
      <t>セイサク</t>
    </rPh>
    <rPh sb="7" eb="9">
      <t>ソウム</t>
    </rPh>
    <rPh sb="9" eb="10">
      <t>ブ</t>
    </rPh>
    <rPh sb="11" eb="13">
      <t>ザイセイ</t>
    </rPh>
    <rPh sb="13" eb="14">
      <t>カ</t>
    </rPh>
    <phoneticPr fontId="1"/>
  </si>
  <si>
    <t>総務課</t>
    <rPh sb="0" eb="3">
      <t>ソウムカ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</si>
</sst>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name val="HG創英角ｺﾞｼｯｸUB"/>
      <family val="3"/>
      <charset val="128"/>
    </font>
    <font>
      <b/>
      <u/>
      <sz val="1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ill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0" fillId="0" borderId="13" xfId="0" applyFont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9" fontId="0" fillId="0" borderId="0" xfId="0" quotePrefix="1" applyNumberFormat="1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0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NumberFormat="1" applyFont="1" applyFill="1" applyBorder="1" applyAlignment="1">
      <alignment vertical="center" shrinkToFit="1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17" fillId="0" borderId="4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0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top" shrinkToFit="1"/>
    </xf>
    <xf numFmtId="0" fontId="11" fillId="0" borderId="0" xfId="0" applyFont="1" applyBorder="1" applyAlignment="1">
      <alignment horizontal="left" wrapText="1" inden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horizontal="left" vertical="center"/>
    </xf>
    <xf numFmtId="0" fontId="0" fillId="2" borderId="1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0" fillId="2" borderId="2" xfId="0" applyNumberFormat="1" applyFont="1" applyFill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222251</xdr:colOff>
      <xdr:row>58</xdr:row>
      <xdr:rowOff>31750</xdr:rowOff>
    </xdr:from>
    <xdr:to>
      <xdr:col>8</xdr:col>
      <xdr:colOff>345831</xdr:colOff>
      <xdr:row>60</xdr:row>
      <xdr:rowOff>146538</xdr:rowOff>
    </xdr:to>
    <xdr:sp macro="" textlink="">
      <xdr:nvSpPr>
        <xdr:cNvPr id="46" name="右大かっこ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4178789" y="13020919"/>
          <a:ext cx="123580" cy="50165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348145</xdr:colOff>
      <xdr:row>59</xdr:row>
      <xdr:rowOff>97285</xdr:rowOff>
    </xdr:from>
    <xdr:to>
      <xdr:col>11</xdr:col>
      <xdr:colOff>285750</xdr:colOff>
      <xdr:row>59</xdr:row>
      <xdr:rowOff>105516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4304683" y="13279885"/>
          <a:ext cx="1590559" cy="823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354440</xdr:colOff>
      <xdr:row>61</xdr:row>
      <xdr:rowOff>100768</xdr:rowOff>
    </xdr:from>
    <xdr:to>
      <xdr:col>11</xdr:col>
      <xdr:colOff>260350</xdr:colOff>
      <xdr:row>61</xdr:row>
      <xdr:rowOff>101099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4310978" y="13670230"/>
          <a:ext cx="1558864" cy="33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99"/>
  </sheetPr>
  <dimension ref="A1:R159"/>
  <sheetViews>
    <sheetView showGridLines="0" tabSelected="1" view="pageBreakPreview" zoomScale="85" zoomScaleNormal="55" zoomScaleSheetLayoutView="85" workbookViewId="0">
      <selection activeCell="C6" sqref="C6:M7"/>
    </sheetView>
  </sheetViews>
  <sheetFormatPr defaultRowHeight="13" x14ac:dyDescent="0.2"/>
  <cols>
    <col min="1" max="1" width="1.90625" customWidth="1"/>
    <col min="2" max="2" width="1.6328125" customWidth="1"/>
    <col min="3" max="3" width="7.08984375" customWidth="1"/>
    <col min="4" max="4" width="9.08984375" customWidth="1"/>
    <col min="6" max="6" width="8.453125" customWidth="1"/>
    <col min="7" max="7" width="9.6328125" customWidth="1"/>
    <col min="8" max="8" width="10.90625" customWidth="1"/>
    <col min="9" max="9" width="11.90625" customWidth="1"/>
    <col min="10" max="10" width="3.08984375" bestFit="1" customWidth="1"/>
    <col min="11" max="12" width="9.08984375" customWidth="1"/>
    <col min="13" max="13" width="3.6328125" customWidth="1"/>
    <col min="14" max="14" width="5.36328125" customWidth="1"/>
    <col min="15" max="15" width="5.08984375" customWidth="1"/>
    <col min="16" max="16" width="4.08984375" customWidth="1"/>
    <col min="18" max="18" width="18" customWidth="1"/>
  </cols>
  <sheetData>
    <row r="1" spans="1:15" ht="26.25" customHeight="1" x14ac:dyDescent="0.2">
      <c r="B1" s="115" t="s">
        <v>66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</row>
    <row r="2" spans="1:15" ht="16.5" x14ac:dyDescent="0.2">
      <c r="B2" s="6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84" t="s">
        <v>189</v>
      </c>
      <c r="O2" s="55"/>
    </row>
    <row r="3" spans="1:15" ht="10.5" customHeight="1" x14ac:dyDescent="0.2">
      <c r="A3" s="2"/>
      <c r="B3" s="6"/>
      <c r="C3" s="6"/>
      <c r="D3" s="6"/>
      <c r="E3" s="6"/>
      <c r="F3" s="6"/>
      <c r="G3" s="6"/>
      <c r="H3" s="6"/>
      <c r="I3" s="131"/>
      <c r="J3" s="132"/>
      <c r="K3" s="132"/>
      <c r="L3" s="132"/>
      <c r="M3" s="132"/>
      <c r="N3" s="132"/>
    </row>
    <row r="4" spans="1:15" ht="33.75" customHeight="1" x14ac:dyDescent="0.2">
      <c r="A4" s="2"/>
      <c r="B4" s="6"/>
      <c r="C4" s="123" t="s">
        <v>0</v>
      </c>
      <c r="D4" s="123"/>
      <c r="E4" s="133" t="s">
        <v>190</v>
      </c>
      <c r="F4" s="134"/>
      <c r="G4" s="134"/>
      <c r="H4" s="135"/>
      <c r="I4" s="136" t="s">
        <v>156</v>
      </c>
      <c r="J4" s="137"/>
      <c r="K4" s="137"/>
      <c r="L4" s="137"/>
      <c r="M4" s="137"/>
      <c r="N4" s="52"/>
    </row>
    <row r="5" spans="1:15" ht="10.5" customHeight="1" x14ac:dyDescent="0.2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 ht="24" customHeight="1" x14ac:dyDescent="0.2">
      <c r="B6" s="6"/>
      <c r="C6" s="117" t="s">
        <v>100</v>
      </c>
      <c r="D6" s="118"/>
      <c r="E6" s="118"/>
      <c r="F6" s="118"/>
      <c r="G6" s="118"/>
      <c r="H6" s="118"/>
      <c r="I6" s="118"/>
      <c r="J6" s="118"/>
      <c r="K6" s="118"/>
      <c r="L6" s="118"/>
      <c r="M6" s="119"/>
      <c r="N6" s="46"/>
    </row>
    <row r="7" spans="1:15" ht="60" customHeight="1" x14ac:dyDescent="0.2">
      <c r="B7" s="6"/>
      <c r="C7" s="120"/>
      <c r="D7" s="121"/>
      <c r="E7" s="121"/>
      <c r="F7" s="121"/>
      <c r="G7" s="121"/>
      <c r="H7" s="121"/>
      <c r="I7" s="121"/>
      <c r="J7" s="121"/>
      <c r="K7" s="121"/>
      <c r="L7" s="121"/>
      <c r="M7" s="122"/>
      <c r="N7" s="46"/>
    </row>
    <row r="8" spans="1:15" ht="15.75" customHeight="1" x14ac:dyDescent="0.2">
      <c r="A8" s="2"/>
      <c r="C8" s="89" t="s">
        <v>157</v>
      </c>
      <c r="G8" s="23"/>
    </row>
    <row r="9" spans="1:15" ht="10" customHeight="1" x14ac:dyDescent="0.2">
      <c r="B9" s="1"/>
    </row>
    <row r="10" spans="1:15" s="3" customFormat="1" ht="20" customHeight="1" x14ac:dyDescent="0.2">
      <c r="C10" s="30" t="s">
        <v>11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5" s="3" customFormat="1" ht="9.75" customHeight="1" x14ac:dyDescent="0.2"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5" s="3" customFormat="1" ht="20.25" customHeight="1" x14ac:dyDescent="0.2">
      <c r="C12" s="18" t="s">
        <v>101</v>
      </c>
    </row>
    <row r="13" spans="1:15" s="3" customFormat="1" ht="22" customHeight="1" x14ac:dyDescent="0.2">
      <c r="C13" s="62" t="s">
        <v>12</v>
      </c>
      <c r="D13" s="128"/>
      <c r="E13" s="128"/>
      <c r="F13" s="128"/>
      <c r="G13" s="74" t="s">
        <v>68</v>
      </c>
      <c r="H13" s="128"/>
      <c r="I13" s="128"/>
      <c r="J13" s="128"/>
      <c r="K13" s="128"/>
      <c r="L13" s="128"/>
      <c r="M13" s="128"/>
    </row>
    <row r="14" spans="1:15" s="3" customFormat="1" ht="22" customHeight="1" x14ac:dyDescent="0.2">
      <c r="C14" s="142" t="s">
        <v>80</v>
      </c>
      <c r="D14" s="124"/>
      <c r="E14" s="124"/>
      <c r="F14" s="124"/>
      <c r="G14" s="74" t="s">
        <v>14</v>
      </c>
      <c r="H14" s="144" t="s">
        <v>97</v>
      </c>
      <c r="I14" s="145"/>
      <c r="J14" s="70" t="s">
        <v>81</v>
      </c>
      <c r="K14" s="145" t="s">
        <v>97</v>
      </c>
      <c r="L14" s="145"/>
      <c r="M14" s="146"/>
    </row>
    <row r="15" spans="1:15" s="3" customFormat="1" ht="22" customHeight="1" x14ac:dyDescent="0.2">
      <c r="C15" s="143"/>
      <c r="D15" s="125" t="s">
        <v>82</v>
      </c>
      <c r="E15" s="126"/>
      <c r="F15" s="127"/>
      <c r="G15" s="63" t="s">
        <v>83</v>
      </c>
      <c r="H15" s="147"/>
      <c r="I15" s="148"/>
      <c r="J15" s="148"/>
      <c r="K15" s="148"/>
      <c r="L15" s="148"/>
      <c r="M15" s="76" t="s">
        <v>99</v>
      </c>
    </row>
    <row r="16" spans="1:15" s="3" customFormat="1" ht="22" customHeight="1" x14ac:dyDescent="0.2">
      <c r="C16" s="62" t="s">
        <v>13</v>
      </c>
      <c r="D16" s="128"/>
      <c r="E16" s="128"/>
      <c r="F16" s="128"/>
      <c r="G16" s="74" t="s">
        <v>84</v>
      </c>
      <c r="H16" s="128"/>
      <c r="I16" s="128"/>
      <c r="J16" s="128"/>
      <c r="K16" s="128"/>
      <c r="L16" s="128"/>
      <c r="M16" s="128"/>
    </row>
    <row r="17" spans="3:18" s="3" customFormat="1" ht="20.25" customHeight="1" x14ac:dyDescent="0.2">
      <c r="C17" s="77" t="s">
        <v>188</v>
      </c>
      <c r="D17" s="128"/>
      <c r="E17" s="128"/>
      <c r="F17" s="128"/>
    </row>
    <row r="18" spans="3:18" s="3" customFormat="1" ht="9" customHeight="1" x14ac:dyDescent="0.2">
      <c r="C18" s="19"/>
    </row>
    <row r="19" spans="3:18" s="6" customFormat="1" ht="30" customHeight="1" x14ac:dyDescent="0.2">
      <c r="C19" s="17" t="s">
        <v>2</v>
      </c>
      <c r="D19" s="18" t="s">
        <v>65</v>
      </c>
      <c r="E19" s="15"/>
      <c r="F19" s="15"/>
      <c r="L19" s="28"/>
      <c r="R19" s="100" t="s">
        <v>191</v>
      </c>
    </row>
    <row r="20" spans="3:18" s="6" customFormat="1" ht="15" customHeight="1" x14ac:dyDescent="0.2">
      <c r="C20" s="7" t="s">
        <v>8</v>
      </c>
      <c r="D20" s="61" t="s">
        <v>20</v>
      </c>
      <c r="E20" s="8"/>
      <c r="G20" s="8"/>
      <c r="H20" s="8"/>
      <c r="I20" s="8"/>
      <c r="J20" s="8"/>
      <c r="R20" s="100"/>
    </row>
    <row r="21" spans="3:18" s="6" customFormat="1" ht="15" customHeight="1" x14ac:dyDescent="0.2">
      <c r="C21" s="7" t="s">
        <v>9</v>
      </c>
      <c r="D21" s="61" t="s">
        <v>57</v>
      </c>
      <c r="E21" s="8"/>
      <c r="G21" s="8"/>
      <c r="H21" s="8"/>
      <c r="I21" s="8"/>
      <c r="J21" s="8"/>
      <c r="R21" s="100"/>
    </row>
    <row r="22" spans="3:18" s="6" customFormat="1" ht="15" customHeight="1" x14ac:dyDescent="0.2">
      <c r="C22" s="7" t="s">
        <v>60</v>
      </c>
      <c r="D22" s="45" t="s">
        <v>61</v>
      </c>
      <c r="E22" s="8"/>
      <c r="G22" s="8"/>
      <c r="H22" s="8"/>
      <c r="I22" s="8"/>
      <c r="J22" s="8"/>
      <c r="R22" s="100"/>
    </row>
    <row r="23" spans="3:18" s="6" customFormat="1" ht="15" customHeight="1" x14ac:dyDescent="0.2">
      <c r="C23" s="7" t="s">
        <v>7</v>
      </c>
      <c r="D23" s="45" t="s">
        <v>58</v>
      </c>
      <c r="E23" s="8"/>
      <c r="G23" s="8"/>
      <c r="H23" s="8"/>
      <c r="I23" s="8"/>
      <c r="J23" s="8"/>
      <c r="R23" s="100"/>
    </row>
    <row r="24" spans="3:18" s="6" customFormat="1" ht="15" customHeight="1" x14ac:dyDescent="0.2">
      <c r="C24" s="7" t="s">
        <v>62</v>
      </c>
      <c r="D24" s="45" t="s">
        <v>59</v>
      </c>
      <c r="E24" s="8"/>
      <c r="G24" s="8"/>
      <c r="H24" s="8"/>
      <c r="I24" s="8"/>
      <c r="J24" s="8"/>
      <c r="R24" s="100"/>
    </row>
    <row r="25" spans="3:18" s="6" customFormat="1" ht="15" customHeight="1" x14ac:dyDescent="0.2">
      <c r="C25" s="7" t="s">
        <v>63</v>
      </c>
      <c r="D25" s="45" t="s">
        <v>21</v>
      </c>
      <c r="E25" s="8"/>
      <c r="G25" s="8"/>
      <c r="H25" s="8"/>
      <c r="I25" s="8"/>
      <c r="J25" s="8"/>
      <c r="R25" s="100"/>
    </row>
    <row r="26" spans="3:18" s="6" customFormat="1" ht="15" customHeight="1" x14ac:dyDescent="0.2">
      <c r="C26" s="7" t="s">
        <v>55</v>
      </c>
      <c r="D26" s="45" t="s">
        <v>64</v>
      </c>
      <c r="E26" s="8"/>
      <c r="G26" s="8"/>
      <c r="H26" s="8"/>
      <c r="I26" s="8"/>
      <c r="J26" s="8"/>
      <c r="R26" s="100"/>
    </row>
    <row r="27" spans="3:18" s="6" customFormat="1" x14ac:dyDescent="0.2">
      <c r="F27" s="6" t="s">
        <v>48</v>
      </c>
      <c r="R27" s="100"/>
    </row>
    <row r="28" spans="3:18" s="6" customFormat="1" ht="12.75" customHeight="1" x14ac:dyDescent="0.2">
      <c r="C28" s="7" t="s">
        <v>1</v>
      </c>
      <c r="D28" s="90"/>
      <c r="F28" s="101"/>
      <c r="G28" s="101"/>
      <c r="H28" s="101"/>
      <c r="I28" s="101"/>
      <c r="J28" s="101"/>
      <c r="K28" s="101"/>
      <c r="L28" s="101"/>
      <c r="M28" s="21"/>
      <c r="N28" s="22"/>
      <c r="R28" s="100"/>
    </row>
    <row r="29" spans="3:18" s="6" customFormat="1" ht="12" customHeight="1" x14ac:dyDescent="0.2">
      <c r="C29" s="7"/>
      <c r="D29" s="10"/>
      <c r="R29" s="3"/>
    </row>
    <row r="30" spans="3:18" s="3" customFormat="1" ht="20" customHeight="1" x14ac:dyDescent="0.2">
      <c r="C30" s="30" t="s">
        <v>30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3:18" s="3" customFormat="1" ht="9.75" customHeight="1" x14ac:dyDescent="0.2"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3:18" s="53" customFormat="1" ht="30" customHeight="1" x14ac:dyDescent="0.2">
      <c r="C32" s="17" t="s">
        <v>3</v>
      </c>
      <c r="D32" s="32" t="s">
        <v>78</v>
      </c>
      <c r="E32" s="36"/>
      <c r="F32" s="36"/>
      <c r="G32" s="36"/>
      <c r="H32" s="36"/>
      <c r="I32" s="36"/>
      <c r="J32" s="36"/>
      <c r="K32" s="35"/>
      <c r="L32" s="35"/>
      <c r="M32" s="35"/>
      <c r="N32" s="3"/>
    </row>
    <row r="33" spans="3:14" s="53" customFormat="1" ht="15" customHeight="1" x14ac:dyDescent="0.2">
      <c r="C33" s="78" t="s">
        <v>8</v>
      </c>
      <c r="D33" s="132" t="s">
        <v>71</v>
      </c>
      <c r="E33" s="141"/>
      <c r="F33" s="90"/>
      <c r="G33" s="28" t="s">
        <v>69</v>
      </c>
      <c r="H33" s="79"/>
      <c r="I33" s="69" t="s">
        <v>70</v>
      </c>
      <c r="J33" s="28"/>
      <c r="K33" s="90"/>
      <c r="L33" s="28" t="s">
        <v>85</v>
      </c>
      <c r="M33" s="35"/>
      <c r="N33" s="3"/>
    </row>
    <row r="34" spans="3:14" s="3" customFormat="1" ht="12" customHeight="1" x14ac:dyDescent="0.2"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3:14" s="3" customFormat="1" ht="30" customHeight="1" x14ac:dyDescent="0.2">
      <c r="C35" s="17" t="s">
        <v>102</v>
      </c>
      <c r="D35" s="32" t="s">
        <v>103</v>
      </c>
      <c r="E35" s="36"/>
      <c r="F35" s="36"/>
      <c r="G35" s="36"/>
      <c r="H35" s="36"/>
      <c r="I35" s="36"/>
      <c r="J35" s="36"/>
      <c r="K35" s="35"/>
      <c r="L35" s="35"/>
      <c r="M35" s="35"/>
    </row>
    <row r="36" spans="3:14" s="3" customFormat="1" ht="15" customHeight="1" x14ac:dyDescent="0.2">
      <c r="C36" s="78" t="s">
        <v>8</v>
      </c>
      <c r="D36" s="151" t="s">
        <v>31</v>
      </c>
      <c r="E36" s="151"/>
      <c r="F36" s="90"/>
      <c r="G36" s="28" t="s">
        <v>104</v>
      </c>
      <c r="H36" s="32"/>
      <c r="I36" s="69" t="s">
        <v>105</v>
      </c>
      <c r="J36" s="28"/>
      <c r="K36" s="90"/>
      <c r="L36" s="28" t="s">
        <v>106</v>
      </c>
      <c r="M36" s="35"/>
    </row>
    <row r="37" spans="3:14" s="3" customFormat="1" ht="7" customHeight="1" x14ac:dyDescent="0.2">
      <c r="C37" s="16"/>
      <c r="D37" s="47"/>
      <c r="E37" s="32"/>
      <c r="F37" s="48"/>
      <c r="G37" s="49"/>
      <c r="H37" s="47"/>
      <c r="I37" s="32"/>
      <c r="J37" s="28"/>
      <c r="K37" s="35"/>
      <c r="L37" s="35"/>
      <c r="M37" s="35"/>
    </row>
    <row r="38" spans="3:14" s="3" customFormat="1" ht="12" customHeight="1" x14ac:dyDescent="0.2"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3:14" s="6" customFormat="1" ht="30" customHeight="1" x14ac:dyDescent="0.2">
      <c r="C39" s="16" t="s">
        <v>107</v>
      </c>
      <c r="D39" s="111" t="s">
        <v>108</v>
      </c>
      <c r="E39" s="149"/>
      <c r="F39" s="149"/>
      <c r="G39" s="149"/>
      <c r="H39" s="149"/>
      <c r="I39" s="149"/>
      <c r="J39" s="149"/>
      <c r="K39" s="149"/>
      <c r="L39" s="28" t="s">
        <v>142</v>
      </c>
      <c r="M39" s="71"/>
      <c r="N39" s="75"/>
    </row>
    <row r="40" spans="3:14" s="6" customFormat="1" ht="15" customHeight="1" x14ac:dyDescent="0.2">
      <c r="C40" s="7" t="s">
        <v>36</v>
      </c>
      <c r="D40" s="61" t="s">
        <v>158</v>
      </c>
      <c r="E40" s="8"/>
      <c r="F40" s="42"/>
      <c r="G40" s="8"/>
      <c r="H40" s="8"/>
      <c r="I40" s="8"/>
      <c r="J40" s="8"/>
    </row>
    <row r="41" spans="3:14" s="6" customFormat="1" ht="15" customHeight="1" x14ac:dyDescent="0.2">
      <c r="C41" s="33" t="s">
        <v>88</v>
      </c>
      <c r="D41" s="61" t="s">
        <v>150</v>
      </c>
      <c r="E41" s="8"/>
      <c r="F41" s="42"/>
      <c r="G41" s="8"/>
      <c r="H41" s="8"/>
      <c r="I41" s="8"/>
      <c r="J41" s="8"/>
    </row>
    <row r="42" spans="3:14" s="6" customFormat="1" ht="15" customHeight="1" x14ac:dyDescent="0.2">
      <c r="C42" s="7" t="s">
        <v>89</v>
      </c>
      <c r="D42" s="61" t="s">
        <v>151</v>
      </c>
      <c r="E42" s="8"/>
      <c r="F42" s="42"/>
      <c r="G42" s="8"/>
      <c r="H42" s="8"/>
      <c r="I42" s="8"/>
      <c r="J42" s="8"/>
    </row>
    <row r="43" spans="3:14" s="6" customFormat="1" ht="15" customHeight="1" x14ac:dyDescent="0.2">
      <c r="C43" s="7" t="s">
        <v>53</v>
      </c>
      <c r="D43" s="61" t="s">
        <v>54</v>
      </c>
      <c r="E43" s="8"/>
      <c r="F43" s="42"/>
      <c r="G43" s="8"/>
      <c r="H43" s="8"/>
      <c r="I43" s="8"/>
      <c r="J43" s="8"/>
    </row>
    <row r="44" spans="3:14" s="6" customFormat="1" ht="11" customHeight="1" x14ac:dyDescent="0.2">
      <c r="E44" s="8"/>
      <c r="F44" s="6" t="s">
        <v>109</v>
      </c>
      <c r="G44" s="8"/>
      <c r="H44" s="8"/>
      <c r="I44" s="8"/>
      <c r="J44" s="8"/>
    </row>
    <row r="45" spans="3:14" s="6" customFormat="1" ht="15" customHeight="1" x14ac:dyDescent="0.2">
      <c r="C45" s="50" t="s">
        <v>1</v>
      </c>
      <c r="D45" s="90"/>
      <c r="F45" s="101"/>
      <c r="G45" s="101"/>
      <c r="H45" s="101"/>
      <c r="I45" s="101"/>
      <c r="J45" s="101"/>
      <c r="K45" s="101"/>
      <c r="L45" s="101"/>
      <c r="N45" s="22"/>
    </row>
    <row r="46" spans="3:14" s="6" customFormat="1" ht="15" customHeight="1" x14ac:dyDescent="0.2">
      <c r="C46" s="50" t="s">
        <v>1</v>
      </c>
      <c r="D46" s="90"/>
      <c r="F46" s="101"/>
      <c r="G46" s="101"/>
      <c r="H46" s="101"/>
      <c r="I46" s="101"/>
      <c r="J46" s="101"/>
      <c r="K46" s="101"/>
      <c r="L46" s="101"/>
      <c r="M46" s="21"/>
      <c r="N46" s="22"/>
    </row>
    <row r="47" spans="3:14" s="6" customFormat="1" ht="12" customHeight="1" x14ac:dyDescent="0.2">
      <c r="C47" s="7"/>
      <c r="D47" s="43"/>
      <c r="E47" s="13"/>
      <c r="F47" s="13"/>
      <c r="G47" s="13"/>
      <c r="H47" s="13"/>
      <c r="I47" s="13"/>
      <c r="J47" s="13"/>
      <c r="K47" s="13"/>
      <c r="L47" s="13"/>
      <c r="M47" s="13"/>
      <c r="N47" s="75"/>
    </row>
    <row r="48" spans="3:14" s="6" customFormat="1" ht="30" customHeight="1" x14ac:dyDescent="0.2">
      <c r="C48" s="16" t="s">
        <v>110</v>
      </c>
      <c r="D48" s="32" t="s">
        <v>90</v>
      </c>
      <c r="E48" s="67"/>
      <c r="F48" s="67"/>
      <c r="G48" s="67"/>
      <c r="H48" s="67"/>
      <c r="I48" s="67"/>
      <c r="J48" s="67"/>
      <c r="K48" s="67"/>
      <c r="L48" s="28" t="s">
        <v>85</v>
      </c>
      <c r="M48" s="67"/>
      <c r="N48" s="28"/>
    </row>
    <row r="49" spans="3:14" s="6" customFormat="1" ht="15" customHeight="1" x14ac:dyDescent="0.2">
      <c r="C49" s="7" t="s">
        <v>15</v>
      </c>
      <c r="D49" s="6" t="s">
        <v>111</v>
      </c>
      <c r="F49" s="8"/>
    </row>
    <row r="50" spans="3:14" s="6" customFormat="1" ht="15" customHeight="1" x14ac:dyDescent="0.2">
      <c r="C50" s="7" t="s">
        <v>16</v>
      </c>
      <c r="D50" s="6" t="s">
        <v>32</v>
      </c>
    </row>
    <row r="51" spans="3:14" s="6" customFormat="1" ht="15" customHeight="1" x14ac:dyDescent="0.2">
      <c r="C51" s="7" t="s">
        <v>17</v>
      </c>
      <c r="D51" s="6" t="s">
        <v>112</v>
      </c>
    </row>
    <row r="52" spans="3:14" s="6" customFormat="1" ht="15" customHeight="1" x14ac:dyDescent="0.2">
      <c r="C52" s="7" t="s">
        <v>7</v>
      </c>
      <c r="D52" s="6" t="s">
        <v>113</v>
      </c>
    </row>
    <row r="53" spans="3:14" s="6" customFormat="1" ht="15" customHeight="1" x14ac:dyDescent="0.2">
      <c r="C53" s="7" t="s">
        <v>10</v>
      </c>
      <c r="D53" s="6" t="s">
        <v>26</v>
      </c>
    </row>
    <row r="54" spans="3:14" s="6" customFormat="1" ht="5" customHeight="1" x14ac:dyDescent="0.2"/>
    <row r="55" spans="3:14" s="6" customFormat="1" ht="15" customHeight="1" x14ac:dyDescent="0.2">
      <c r="C55" s="50" t="s">
        <v>1</v>
      </c>
      <c r="D55" s="90"/>
      <c r="F55" s="6" t="s">
        <v>27</v>
      </c>
    </row>
    <row r="56" spans="3:14" s="6" customFormat="1" ht="15" customHeight="1" x14ac:dyDescent="0.2">
      <c r="C56" s="50" t="s">
        <v>1</v>
      </c>
      <c r="D56" s="90"/>
      <c r="F56" s="138"/>
      <c r="G56" s="139"/>
      <c r="H56" s="139"/>
      <c r="I56" s="139"/>
      <c r="J56" s="139"/>
      <c r="K56" s="139"/>
      <c r="L56" s="140"/>
      <c r="M56" s="21"/>
    </row>
    <row r="57" spans="3:14" s="6" customFormat="1" ht="12" customHeight="1" x14ac:dyDescent="0.2">
      <c r="C57" s="7"/>
      <c r="D57" s="24"/>
      <c r="E57" s="46"/>
      <c r="F57" s="24"/>
      <c r="G57" s="24"/>
      <c r="H57" s="24"/>
      <c r="I57" s="24"/>
      <c r="J57" s="24"/>
      <c r="K57" s="24"/>
      <c r="L57" s="24"/>
      <c r="M57" s="24"/>
    </row>
    <row r="58" spans="3:14" s="6" customFormat="1" ht="30" customHeight="1" x14ac:dyDescent="0.2">
      <c r="C58" s="16" t="s">
        <v>114</v>
      </c>
      <c r="D58" s="129" t="s">
        <v>115</v>
      </c>
      <c r="E58" s="130"/>
      <c r="F58" s="130"/>
      <c r="G58" s="130"/>
      <c r="H58" s="130"/>
      <c r="I58" s="130"/>
      <c r="J58" s="130"/>
      <c r="K58" s="130"/>
      <c r="L58" s="130"/>
      <c r="M58" s="130"/>
      <c r="N58" s="75"/>
    </row>
    <row r="59" spans="3:14" s="6" customFormat="1" ht="15" customHeight="1" x14ac:dyDescent="0.2">
      <c r="C59" s="7" t="s">
        <v>4</v>
      </c>
      <c r="D59" s="86" t="s">
        <v>152</v>
      </c>
      <c r="E59" s="8"/>
      <c r="J59" s="42"/>
      <c r="K59" s="61"/>
      <c r="L59" s="88"/>
      <c r="M59" s="87"/>
    </row>
    <row r="60" spans="3:14" s="6" customFormat="1" ht="15" customHeight="1" x14ac:dyDescent="0.2">
      <c r="C60" s="7" t="s">
        <v>9</v>
      </c>
      <c r="D60" s="86" t="s">
        <v>153</v>
      </c>
      <c r="E60" s="8"/>
      <c r="J60" s="42"/>
      <c r="K60" s="61"/>
      <c r="L60" s="88" t="s">
        <v>94</v>
      </c>
      <c r="M60" s="87"/>
    </row>
    <row r="61" spans="3:14" s="6" customFormat="1" ht="15" customHeight="1" x14ac:dyDescent="0.2">
      <c r="C61" s="7" t="s">
        <v>6</v>
      </c>
      <c r="D61" s="86" t="s">
        <v>154</v>
      </c>
      <c r="E61" s="8"/>
      <c r="J61" s="42"/>
      <c r="K61" s="72"/>
      <c r="L61" s="61"/>
      <c r="M61" s="61"/>
    </row>
    <row r="62" spans="3:14" s="6" customFormat="1" ht="15" customHeight="1" x14ac:dyDescent="0.2">
      <c r="C62" s="7" t="s">
        <v>7</v>
      </c>
      <c r="D62" s="86" t="s">
        <v>155</v>
      </c>
      <c r="E62" s="8"/>
      <c r="J62" s="42"/>
      <c r="K62" s="61"/>
      <c r="L62" s="152" t="s">
        <v>95</v>
      </c>
      <c r="M62" s="152"/>
    </row>
    <row r="63" spans="3:14" s="6" customFormat="1" ht="5" customHeight="1" x14ac:dyDescent="0.2"/>
    <row r="64" spans="3:14" s="6" customFormat="1" ht="12.75" customHeight="1" x14ac:dyDescent="0.2">
      <c r="C64" s="7" t="s">
        <v>1</v>
      </c>
      <c r="D64" s="90"/>
      <c r="F64" s="22"/>
      <c r="G64" s="22"/>
      <c r="H64" s="22"/>
      <c r="I64" s="22"/>
      <c r="J64" s="22"/>
      <c r="K64" s="22"/>
      <c r="L64" s="22"/>
      <c r="M64" s="22"/>
      <c r="N64" s="22"/>
    </row>
    <row r="65" spans="3:14" s="6" customFormat="1" ht="12" customHeight="1" x14ac:dyDescent="0.2">
      <c r="C65" s="7"/>
      <c r="D65" s="24"/>
      <c r="E65" s="46"/>
      <c r="F65" s="24"/>
      <c r="G65" s="24"/>
      <c r="H65" s="24"/>
      <c r="I65" s="24"/>
      <c r="J65" s="24"/>
      <c r="K65" s="24"/>
      <c r="L65" s="24"/>
      <c r="M65" s="24"/>
    </row>
    <row r="66" spans="3:14" s="6" customFormat="1" ht="30" customHeight="1" x14ac:dyDescent="0.2">
      <c r="C66" s="16" t="s">
        <v>116</v>
      </c>
      <c r="D66" s="59" t="s">
        <v>117</v>
      </c>
      <c r="E66" s="68"/>
      <c r="F66" s="68"/>
      <c r="G66" s="68"/>
      <c r="H66" s="68"/>
      <c r="I66" s="68"/>
      <c r="J66" s="68"/>
      <c r="K66" s="68"/>
      <c r="L66" s="28" t="s">
        <v>91</v>
      </c>
      <c r="M66" s="68"/>
      <c r="N66" s="28"/>
    </row>
    <row r="67" spans="3:14" s="6" customFormat="1" ht="15" customHeight="1" x14ac:dyDescent="0.2">
      <c r="C67" s="7" t="s">
        <v>4</v>
      </c>
      <c r="D67" s="61" t="s">
        <v>34</v>
      </c>
      <c r="E67" s="8"/>
      <c r="G67" s="8"/>
      <c r="H67" s="8"/>
      <c r="I67" s="8"/>
      <c r="J67" s="8"/>
    </row>
    <row r="68" spans="3:14" s="6" customFormat="1" ht="15" customHeight="1" x14ac:dyDescent="0.2">
      <c r="C68" s="7" t="s">
        <v>9</v>
      </c>
      <c r="D68" s="61" t="s">
        <v>23</v>
      </c>
      <c r="E68" s="8"/>
      <c r="G68" s="8"/>
      <c r="H68" s="8"/>
      <c r="I68" s="8"/>
      <c r="J68" s="8"/>
    </row>
    <row r="69" spans="3:14" s="6" customFormat="1" ht="15" customHeight="1" x14ac:dyDescent="0.2">
      <c r="C69" s="7" t="s">
        <v>6</v>
      </c>
      <c r="D69" s="61" t="s">
        <v>118</v>
      </c>
      <c r="E69" s="8"/>
      <c r="G69" s="8"/>
      <c r="H69" s="8"/>
      <c r="I69" s="8"/>
      <c r="J69" s="8"/>
    </row>
    <row r="70" spans="3:14" s="6" customFormat="1" ht="15" customHeight="1" x14ac:dyDescent="0.2">
      <c r="C70" s="7" t="s">
        <v>18</v>
      </c>
      <c r="D70" s="61" t="s">
        <v>33</v>
      </c>
      <c r="E70" s="8"/>
      <c r="G70" s="8"/>
      <c r="H70" s="8"/>
      <c r="I70" s="8"/>
      <c r="J70" s="8"/>
    </row>
    <row r="71" spans="3:14" s="6" customFormat="1" ht="15" customHeight="1" x14ac:dyDescent="0.2">
      <c r="C71" s="7" t="s">
        <v>10</v>
      </c>
      <c r="D71" s="61" t="s">
        <v>35</v>
      </c>
      <c r="E71" s="8"/>
      <c r="G71" s="8"/>
      <c r="H71" s="8"/>
      <c r="I71" s="8"/>
      <c r="J71" s="8"/>
    </row>
    <row r="72" spans="3:14" s="6" customFormat="1" ht="15" customHeight="1" x14ac:dyDescent="0.2">
      <c r="C72" s="7" t="s">
        <v>46</v>
      </c>
      <c r="D72" s="85" t="s">
        <v>140</v>
      </c>
      <c r="E72" s="8"/>
      <c r="G72" s="8"/>
      <c r="H72" s="8"/>
      <c r="I72" s="8"/>
      <c r="J72" s="8"/>
    </row>
    <row r="73" spans="3:14" s="6" customFormat="1" ht="15" customHeight="1" x14ac:dyDescent="0.2">
      <c r="C73" s="7" t="s">
        <v>47</v>
      </c>
      <c r="D73" s="61" t="s">
        <v>72</v>
      </c>
      <c r="E73" s="8"/>
      <c r="G73" s="8"/>
      <c r="H73" s="8"/>
      <c r="I73" s="8"/>
      <c r="J73" s="8"/>
    </row>
    <row r="74" spans="3:14" s="6" customFormat="1" ht="15" customHeight="1" x14ac:dyDescent="0.2">
      <c r="C74" s="84" t="s">
        <v>67</v>
      </c>
      <c r="D74" s="85" t="s">
        <v>139</v>
      </c>
      <c r="E74" s="8"/>
      <c r="G74" s="8"/>
      <c r="H74" s="8"/>
      <c r="I74" s="8"/>
      <c r="J74" s="8"/>
    </row>
    <row r="75" spans="3:14" s="6" customFormat="1" ht="15" customHeight="1" x14ac:dyDescent="0.2">
      <c r="C75" s="84" t="s">
        <v>138</v>
      </c>
      <c r="D75" s="85" t="s">
        <v>22</v>
      </c>
      <c r="E75" s="8"/>
      <c r="G75" s="8"/>
      <c r="H75" s="8"/>
      <c r="I75" s="8"/>
      <c r="J75" s="8"/>
    </row>
    <row r="76" spans="3:14" s="6" customFormat="1" ht="5" customHeight="1" x14ac:dyDescent="0.2">
      <c r="C76" s="7"/>
      <c r="D76" s="61"/>
      <c r="E76" s="8"/>
      <c r="G76" s="8"/>
      <c r="H76" s="8"/>
      <c r="I76" s="8"/>
      <c r="J76" s="8"/>
    </row>
    <row r="77" spans="3:14" s="6" customFormat="1" ht="15" customHeight="1" x14ac:dyDescent="0.2">
      <c r="C77" s="7" t="s">
        <v>1</v>
      </c>
      <c r="D77" s="90"/>
      <c r="F77" s="6" t="s">
        <v>141</v>
      </c>
    </row>
    <row r="78" spans="3:14" s="6" customFormat="1" ht="15" customHeight="1" x14ac:dyDescent="0.2">
      <c r="C78" s="7" t="s">
        <v>1</v>
      </c>
      <c r="D78" s="90"/>
      <c r="F78" s="101"/>
      <c r="G78" s="101"/>
      <c r="H78" s="101"/>
      <c r="I78" s="101"/>
      <c r="J78" s="101"/>
      <c r="K78" s="101"/>
      <c r="L78" s="101"/>
      <c r="M78" s="21"/>
    </row>
    <row r="79" spans="3:14" s="6" customFormat="1" ht="12" customHeight="1" x14ac:dyDescent="0.2">
      <c r="D79" s="43"/>
    </row>
    <row r="80" spans="3:14" s="6" customFormat="1" ht="30" customHeight="1" x14ac:dyDescent="0.2">
      <c r="C80" s="64" t="s">
        <v>119</v>
      </c>
      <c r="D80" s="150" t="s">
        <v>120</v>
      </c>
      <c r="E80" s="103"/>
      <c r="F80" s="103"/>
      <c r="G80" s="103"/>
      <c r="H80" s="103"/>
      <c r="I80" s="103"/>
      <c r="J80" s="103"/>
      <c r="K80" s="103"/>
      <c r="L80" s="80" t="s">
        <v>92</v>
      </c>
      <c r="M80" s="68"/>
    </row>
    <row r="81" spans="3:14" s="6" customFormat="1" ht="15" customHeight="1" x14ac:dyDescent="0.2">
      <c r="C81" s="7" t="s">
        <v>38</v>
      </c>
      <c r="D81" s="43" t="s">
        <v>45</v>
      </c>
    </row>
    <row r="82" spans="3:14" s="6" customFormat="1" ht="15" customHeight="1" x14ac:dyDescent="0.2">
      <c r="C82" s="33" t="s">
        <v>39</v>
      </c>
      <c r="D82" s="43" t="s">
        <v>41</v>
      </c>
    </row>
    <row r="83" spans="3:14" s="6" customFormat="1" ht="15" customHeight="1" x14ac:dyDescent="0.2">
      <c r="C83" s="33" t="s">
        <v>40</v>
      </c>
      <c r="D83" s="43" t="s">
        <v>86</v>
      </c>
    </row>
    <row r="84" spans="3:14" s="6" customFormat="1" ht="15" customHeight="1" x14ac:dyDescent="0.2">
      <c r="C84" s="33" t="s">
        <v>42</v>
      </c>
      <c r="D84" s="43" t="s">
        <v>121</v>
      </c>
    </row>
    <row r="85" spans="3:14" s="6" customFormat="1" ht="15" customHeight="1" x14ac:dyDescent="0.2">
      <c r="C85" s="33" t="s">
        <v>49</v>
      </c>
      <c r="D85" s="43" t="s">
        <v>50</v>
      </c>
    </row>
    <row r="86" spans="3:14" s="6" customFormat="1" ht="15" customHeight="1" x14ac:dyDescent="0.2">
      <c r="C86" s="33" t="s">
        <v>46</v>
      </c>
      <c r="D86" s="43" t="s">
        <v>122</v>
      </c>
    </row>
    <row r="87" spans="3:14" s="6" customFormat="1" ht="15" customHeight="1" x14ac:dyDescent="0.2">
      <c r="C87" s="33" t="s">
        <v>51</v>
      </c>
      <c r="D87" s="43" t="s">
        <v>43</v>
      </c>
    </row>
    <row r="88" spans="3:14" s="6" customFormat="1" ht="5" customHeight="1" x14ac:dyDescent="0.2">
      <c r="C88" s="33"/>
      <c r="D88" s="43"/>
    </row>
    <row r="89" spans="3:14" s="6" customFormat="1" ht="15" customHeight="1" x14ac:dyDescent="0.2">
      <c r="C89" s="51" t="s">
        <v>44</v>
      </c>
      <c r="D89" s="91"/>
      <c r="F89" s="6" t="s">
        <v>48</v>
      </c>
    </row>
    <row r="90" spans="3:14" s="6" customFormat="1" ht="15" customHeight="1" x14ac:dyDescent="0.2">
      <c r="C90" s="51" t="s">
        <v>1</v>
      </c>
      <c r="D90" s="91"/>
      <c r="F90" s="138"/>
      <c r="G90" s="139"/>
      <c r="H90" s="139"/>
      <c r="I90" s="139"/>
      <c r="J90" s="139"/>
      <c r="K90" s="139"/>
      <c r="L90" s="140"/>
      <c r="M90" s="21"/>
    </row>
    <row r="91" spans="3:14" s="6" customFormat="1" ht="12" customHeight="1" x14ac:dyDescent="0.2">
      <c r="C91" s="7"/>
      <c r="D91" s="24"/>
      <c r="E91" s="46"/>
      <c r="F91" s="24"/>
      <c r="G91" s="24"/>
      <c r="H91" s="24"/>
      <c r="I91" s="24"/>
      <c r="J91" s="24"/>
      <c r="K91" s="24"/>
      <c r="L91" s="24"/>
      <c r="M91" s="24"/>
    </row>
    <row r="92" spans="3:14" s="6" customFormat="1" ht="30" customHeight="1" x14ac:dyDescent="0.2">
      <c r="C92" s="64" t="s">
        <v>123</v>
      </c>
      <c r="D92" s="150" t="s">
        <v>159</v>
      </c>
      <c r="E92" s="103"/>
      <c r="F92" s="103"/>
      <c r="G92" s="103"/>
      <c r="H92" s="103"/>
      <c r="I92" s="103"/>
      <c r="J92" s="103"/>
      <c r="K92" s="103"/>
      <c r="L92" s="80" t="s">
        <v>92</v>
      </c>
      <c r="M92" s="73"/>
      <c r="N92" s="28"/>
    </row>
    <row r="93" spans="3:14" s="6" customFormat="1" ht="30" customHeight="1" x14ac:dyDescent="0.2">
      <c r="C93" s="65" t="s">
        <v>4</v>
      </c>
      <c r="D93" s="103" t="s">
        <v>124</v>
      </c>
      <c r="E93" s="132"/>
      <c r="F93" s="132"/>
      <c r="G93" s="132"/>
      <c r="H93" s="132"/>
      <c r="I93" s="132"/>
      <c r="J93" s="132"/>
      <c r="K93" s="132"/>
      <c r="L93" s="132"/>
      <c r="M93" s="132"/>
      <c r="N93" s="132"/>
    </row>
    <row r="94" spans="3:14" s="6" customFormat="1" ht="15" customHeight="1" x14ac:dyDescent="0.2">
      <c r="C94" s="7" t="s">
        <v>5</v>
      </c>
      <c r="D94" s="61" t="s">
        <v>52</v>
      </c>
      <c r="E94" s="8"/>
      <c r="G94" s="8"/>
      <c r="H94" s="8"/>
      <c r="I94" s="8"/>
      <c r="J94" s="8"/>
    </row>
    <row r="95" spans="3:14" s="6" customFormat="1" ht="15" customHeight="1" x14ac:dyDescent="0.2">
      <c r="C95" s="7" t="s">
        <v>29</v>
      </c>
      <c r="D95" s="61" t="s">
        <v>56</v>
      </c>
      <c r="E95" s="8"/>
      <c r="G95" s="8"/>
      <c r="H95" s="8"/>
      <c r="I95" s="8"/>
      <c r="J95" s="8"/>
    </row>
    <row r="96" spans="3:14" s="6" customFormat="1" ht="15" customHeight="1" x14ac:dyDescent="0.2">
      <c r="C96" s="7" t="s">
        <v>7</v>
      </c>
      <c r="D96" s="61" t="s">
        <v>98</v>
      </c>
      <c r="E96" s="8"/>
      <c r="G96" s="8"/>
      <c r="H96" s="8"/>
      <c r="I96" s="8"/>
      <c r="J96" s="8"/>
    </row>
    <row r="97" spans="3:14" s="6" customFormat="1" ht="15" customHeight="1" x14ac:dyDescent="0.2">
      <c r="C97" s="7" t="s">
        <v>10</v>
      </c>
      <c r="D97" s="61" t="s">
        <v>73</v>
      </c>
      <c r="E97" s="8"/>
      <c r="G97" s="8"/>
      <c r="H97" s="8"/>
      <c r="I97" s="8"/>
      <c r="J97" s="8"/>
    </row>
    <row r="98" spans="3:14" s="6" customFormat="1" ht="15" customHeight="1" x14ac:dyDescent="0.2">
      <c r="C98" s="7" t="s">
        <v>46</v>
      </c>
      <c r="D98" s="61" t="s">
        <v>125</v>
      </c>
      <c r="E98" s="8"/>
      <c r="G98" s="8"/>
      <c r="H98" s="8"/>
      <c r="I98" s="8"/>
      <c r="J98" s="8"/>
    </row>
    <row r="99" spans="3:14" s="6" customFormat="1" ht="15" customHeight="1" x14ac:dyDescent="0.2">
      <c r="C99" s="7" t="s">
        <v>47</v>
      </c>
      <c r="D99" s="61" t="s">
        <v>22</v>
      </c>
      <c r="E99" s="8"/>
      <c r="G99" s="8"/>
      <c r="H99" s="8"/>
      <c r="I99" s="8"/>
      <c r="J99" s="8"/>
    </row>
    <row r="100" spans="3:14" s="6" customFormat="1" ht="5" customHeight="1" x14ac:dyDescent="0.2"/>
    <row r="101" spans="3:14" s="6" customFormat="1" ht="15" customHeight="1" x14ac:dyDescent="0.2">
      <c r="C101" s="50" t="s">
        <v>1</v>
      </c>
      <c r="D101" s="90"/>
      <c r="E101" s="42"/>
      <c r="F101" s="6" t="s">
        <v>126</v>
      </c>
    </row>
    <row r="102" spans="3:14" s="6" customFormat="1" ht="15" customHeight="1" x14ac:dyDescent="0.2">
      <c r="C102" s="50" t="s">
        <v>1</v>
      </c>
      <c r="D102" s="90"/>
      <c r="E102" s="42"/>
      <c r="F102" s="101"/>
      <c r="G102" s="101"/>
      <c r="H102" s="101"/>
      <c r="I102" s="101"/>
      <c r="J102" s="101"/>
      <c r="K102" s="101"/>
      <c r="L102" s="101"/>
      <c r="M102" s="21"/>
    </row>
    <row r="103" spans="3:14" s="6" customFormat="1" ht="12" customHeight="1" x14ac:dyDescent="0.2">
      <c r="D103" s="43"/>
    </row>
    <row r="104" spans="3:14" s="6" customFormat="1" ht="30" customHeight="1" x14ac:dyDescent="0.2">
      <c r="C104" s="16" t="s">
        <v>143</v>
      </c>
      <c r="D104" s="28" t="s">
        <v>127</v>
      </c>
      <c r="E104" s="60"/>
      <c r="F104" s="60"/>
      <c r="G104" s="60"/>
      <c r="H104" s="60"/>
      <c r="I104" s="60"/>
      <c r="J104" s="60"/>
      <c r="K104" s="60"/>
      <c r="L104" s="28" t="s">
        <v>144</v>
      </c>
      <c r="M104" s="60"/>
      <c r="N104" s="28"/>
    </row>
    <row r="105" spans="3:14" s="6" customFormat="1" ht="9" customHeight="1" x14ac:dyDescent="0.2"/>
    <row r="106" spans="3:14" s="6" customFormat="1" ht="15" customHeight="1" x14ac:dyDescent="0.2">
      <c r="C106" s="7" t="s">
        <v>4</v>
      </c>
      <c r="D106" s="61" t="s">
        <v>24</v>
      </c>
      <c r="E106" s="24"/>
      <c r="F106" s="24"/>
      <c r="G106" s="22"/>
      <c r="H106" s="26"/>
      <c r="I106" s="24"/>
      <c r="J106" s="24"/>
      <c r="K106" s="22"/>
      <c r="L106" s="22"/>
      <c r="M106" s="10"/>
    </row>
    <row r="107" spans="3:14" s="6" customFormat="1" ht="15" customHeight="1" x14ac:dyDescent="0.2">
      <c r="C107" s="7" t="s">
        <v>9</v>
      </c>
      <c r="D107" s="61" t="s">
        <v>25</v>
      </c>
      <c r="E107" s="24"/>
      <c r="F107" s="24"/>
      <c r="G107" s="22"/>
      <c r="H107" s="26"/>
      <c r="I107" s="24"/>
      <c r="J107" s="24"/>
      <c r="K107" s="22"/>
      <c r="L107" s="22"/>
      <c r="M107" s="10"/>
    </row>
    <row r="108" spans="3:14" s="6" customFormat="1" ht="15" customHeight="1" x14ac:dyDescent="0.2">
      <c r="C108" s="7"/>
      <c r="D108" s="61"/>
      <c r="E108" s="24"/>
      <c r="F108" s="6" t="s">
        <v>28</v>
      </c>
      <c r="G108" s="22"/>
      <c r="H108" s="26"/>
      <c r="I108" s="24"/>
      <c r="J108" s="24"/>
      <c r="K108" s="22"/>
      <c r="L108" s="22"/>
      <c r="M108" s="10"/>
    </row>
    <row r="109" spans="3:14" s="6" customFormat="1" ht="15" customHeight="1" x14ac:dyDescent="0.2">
      <c r="C109" s="7" t="s">
        <v>1</v>
      </c>
      <c r="D109" s="90"/>
      <c r="F109" s="101"/>
      <c r="G109" s="101"/>
      <c r="H109" s="101"/>
      <c r="I109" s="101"/>
      <c r="J109" s="101"/>
      <c r="K109" s="101"/>
      <c r="L109" s="101"/>
      <c r="M109" s="21"/>
    </row>
    <row r="110" spans="3:14" s="6" customFormat="1" ht="12" customHeight="1" x14ac:dyDescent="0.2">
      <c r="C110" s="7"/>
      <c r="D110" s="61"/>
      <c r="E110" s="24"/>
      <c r="F110" s="24"/>
      <c r="G110" s="22"/>
      <c r="H110" s="26"/>
      <c r="I110" s="24"/>
      <c r="J110" s="24"/>
      <c r="K110" s="22"/>
      <c r="L110" s="22"/>
      <c r="M110" s="10"/>
    </row>
    <row r="111" spans="3:14" s="9" customFormat="1" ht="20" customHeight="1" x14ac:dyDescent="0.2">
      <c r="C111" s="107" t="s">
        <v>79</v>
      </c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6"/>
    </row>
    <row r="112" spans="3:14" s="6" customFormat="1" ht="9.75" customHeight="1" x14ac:dyDescent="0.2">
      <c r="C112" s="34"/>
      <c r="D112" s="24"/>
      <c r="E112" s="10"/>
      <c r="F112" s="10"/>
      <c r="G112" s="10"/>
      <c r="H112" s="10"/>
      <c r="I112" s="44"/>
      <c r="J112" s="44"/>
      <c r="K112" s="44"/>
      <c r="L112" s="44"/>
      <c r="M112" s="44"/>
    </row>
    <row r="113" spans="1:17" s="6" customFormat="1" ht="45" customHeight="1" x14ac:dyDescent="0.2">
      <c r="C113" s="66" t="s">
        <v>145</v>
      </c>
      <c r="D113" s="102" t="s">
        <v>128</v>
      </c>
      <c r="E113" s="103"/>
      <c r="F113" s="103"/>
      <c r="G113" s="103"/>
      <c r="H113" s="103"/>
      <c r="I113" s="103"/>
      <c r="J113" s="103"/>
      <c r="K113" s="103"/>
      <c r="L113" s="80"/>
      <c r="M113" s="71"/>
      <c r="N113" s="75"/>
    </row>
    <row r="114" spans="1:17" s="6" customFormat="1" ht="6" customHeight="1" x14ac:dyDescent="0.2">
      <c r="C114" s="7"/>
      <c r="D114" s="13"/>
      <c r="E114" s="13"/>
      <c r="F114" s="13"/>
      <c r="G114" s="13"/>
      <c r="H114" s="13"/>
      <c r="I114" s="13"/>
      <c r="J114" s="13"/>
      <c r="K114" s="13"/>
      <c r="L114" s="43"/>
      <c r="M114" s="13"/>
      <c r="N114" s="75"/>
    </row>
    <row r="115" spans="1:17" s="6" customFormat="1" ht="15" customHeight="1" x14ac:dyDescent="0.2">
      <c r="C115" s="7" t="s">
        <v>1</v>
      </c>
      <c r="D115" s="90"/>
      <c r="E115" s="61" t="s">
        <v>76</v>
      </c>
      <c r="F115" s="61"/>
      <c r="G115" s="13"/>
      <c r="H115" s="13"/>
      <c r="I115" s="13"/>
      <c r="J115" s="13"/>
      <c r="K115" s="33"/>
      <c r="L115" s="81"/>
      <c r="M115" s="81"/>
      <c r="N115" s="75"/>
    </row>
    <row r="116" spans="1:17" s="6" customFormat="1" ht="15" customHeight="1" x14ac:dyDescent="0.2">
      <c r="C116" s="7" t="s">
        <v>1</v>
      </c>
      <c r="D116" s="90"/>
      <c r="E116" s="61" t="s">
        <v>77</v>
      </c>
      <c r="F116" s="61"/>
      <c r="G116" s="13"/>
      <c r="H116" s="13"/>
      <c r="I116" s="13"/>
      <c r="J116" s="13"/>
      <c r="K116" s="33"/>
      <c r="L116" s="81"/>
      <c r="M116" s="81"/>
      <c r="N116" s="75"/>
    </row>
    <row r="117" spans="1:17" s="6" customFormat="1" ht="15" customHeight="1" x14ac:dyDescent="0.2">
      <c r="C117" s="7" t="s">
        <v>1</v>
      </c>
      <c r="D117" s="90"/>
      <c r="E117" s="61" t="s">
        <v>96</v>
      </c>
      <c r="F117" s="61"/>
      <c r="G117" s="13"/>
      <c r="H117" s="13"/>
      <c r="I117" s="13"/>
      <c r="J117" s="13"/>
      <c r="K117" s="33"/>
      <c r="L117" s="81"/>
      <c r="M117" s="81"/>
      <c r="N117" s="75"/>
    </row>
    <row r="118" spans="1:17" s="6" customFormat="1" ht="15" customHeight="1" x14ac:dyDescent="0.2">
      <c r="C118" s="7" t="s">
        <v>1</v>
      </c>
      <c r="D118" s="90"/>
      <c r="E118" s="61" t="s">
        <v>129</v>
      </c>
      <c r="F118" s="61"/>
      <c r="G118" s="13"/>
      <c r="H118" s="13"/>
      <c r="I118" s="13"/>
      <c r="J118" s="13"/>
      <c r="K118" s="33"/>
      <c r="L118" s="81"/>
      <c r="M118" s="81"/>
      <c r="N118" s="75"/>
    </row>
    <row r="119" spans="1:17" s="6" customFormat="1" ht="5" customHeight="1" x14ac:dyDescent="0.2">
      <c r="C119" s="7"/>
      <c r="D119" s="61"/>
      <c r="E119" s="24"/>
      <c r="G119" s="13"/>
      <c r="H119" s="13"/>
      <c r="I119" s="13"/>
      <c r="J119" s="13"/>
      <c r="K119" s="13"/>
      <c r="L119" s="13"/>
      <c r="M119" s="13"/>
      <c r="N119" s="75"/>
    </row>
    <row r="120" spans="1:17" s="6" customFormat="1" ht="15" customHeight="1" x14ac:dyDescent="0.2">
      <c r="C120" s="60"/>
      <c r="D120" s="6" t="s">
        <v>130</v>
      </c>
      <c r="E120" s="22"/>
      <c r="F120" s="26"/>
      <c r="G120" s="24"/>
      <c r="H120" s="24"/>
      <c r="I120" s="22"/>
      <c r="J120" s="82"/>
      <c r="K120" s="22"/>
      <c r="L120" s="82"/>
      <c r="M120" s="22"/>
      <c r="N120" s="75"/>
    </row>
    <row r="121" spans="1:17" s="6" customFormat="1" ht="15" customHeight="1" x14ac:dyDescent="0.2">
      <c r="C121" s="60"/>
      <c r="D121" s="108"/>
      <c r="E121" s="109"/>
      <c r="F121" s="109"/>
      <c r="G121" s="109"/>
      <c r="H121" s="109"/>
      <c r="I121" s="109"/>
      <c r="J121" s="109"/>
      <c r="K121" s="109"/>
      <c r="L121" s="110"/>
      <c r="M121" s="21"/>
      <c r="N121" s="75"/>
    </row>
    <row r="122" spans="1:17" s="6" customFormat="1" ht="12" customHeight="1" x14ac:dyDescent="0.2">
      <c r="C122" s="7"/>
      <c r="D122" s="24"/>
      <c r="G122" s="13"/>
      <c r="H122" s="13"/>
      <c r="I122" s="13"/>
      <c r="J122" s="13"/>
      <c r="K122" s="13"/>
      <c r="L122" s="13"/>
      <c r="M122" s="13"/>
      <c r="N122" s="75"/>
      <c r="Q122" s="56"/>
    </row>
    <row r="123" spans="1:17" s="6" customFormat="1" ht="30" customHeight="1" x14ac:dyDescent="0.2">
      <c r="C123" s="64" t="s">
        <v>146</v>
      </c>
      <c r="D123" s="102" t="s">
        <v>131</v>
      </c>
      <c r="E123" s="103"/>
      <c r="F123" s="103"/>
      <c r="G123" s="103"/>
      <c r="H123" s="103"/>
      <c r="I123" s="103"/>
      <c r="J123" s="103"/>
      <c r="K123" s="103"/>
      <c r="L123" s="80"/>
      <c r="M123" s="71"/>
      <c r="N123" s="75"/>
    </row>
    <row r="124" spans="1:17" s="6" customFormat="1" ht="15" customHeight="1" x14ac:dyDescent="0.2">
      <c r="C124" s="7"/>
      <c r="D124" s="61" t="s">
        <v>93</v>
      </c>
      <c r="M124" s="13"/>
      <c r="N124" s="75"/>
    </row>
    <row r="125" spans="1:17" s="6" customFormat="1" ht="45" customHeight="1" x14ac:dyDescent="0.2">
      <c r="C125" s="7" t="s">
        <v>1</v>
      </c>
      <c r="D125" s="104"/>
      <c r="E125" s="105"/>
      <c r="F125" s="105"/>
      <c r="G125" s="105"/>
      <c r="H125" s="105"/>
      <c r="I125" s="105"/>
      <c r="J125" s="105"/>
      <c r="K125" s="105"/>
      <c r="L125" s="105"/>
      <c r="M125" s="106"/>
      <c r="N125" s="75"/>
    </row>
    <row r="126" spans="1:17" s="6" customFormat="1" ht="12" customHeight="1" x14ac:dyDescent="0.2">
      <c r="C126" s="7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75"/>
    </row>
    <row r="127" spans="1:17" s="6" customFormat="1" ht="20" customHeight="1" x14ac:dyDescent="0.2">
      <c r="A127" s="34"/>
      <c r="C127" s="30" t="s">
        <v>132</v>
      </c>
      <c r="D127" s="31"/>
      <c r="E127" s="31"/>
      <c r="F127" s="31"/>
      <c r="G127" s="31"/>
      <c r="H127" s="31"/>
      <c r="I127" s="31"/>
      <c r="J127" s="31"/>
      <c r="K127" s="31"/>
      <c r="L127" s="3"/>
      <c r="M127" s="13"/>
      <c r="N127" s="75"/>
    </row>
    <row r="128" spans="1:17" s="6" customFormat="1" ht="11" customHeight="1" x14ac:dyDescent="0.2">
      <c r="C128" s="7"/>
      <c r="D128" s="22"/>
      <c r="E128" s="13"/>
      <c r="F128" s="13"/>
      <c r="G128" s="13"/>
      <c r="H128" s="13"/>
      <c r="I128" s="13"/>
      <c r="J128" s="13"/>
      <c r="K128" s="13"/>
      <c r="L128" s="13"/>
      <c r="M128" s="13"/>
      <c r="N128" s="75"/>
    </row>
    <row r="129" spans="3:14" s="6" customFormat="1" ht="30" customHeight="1" x14ac:dyDescent="0.2">
      <c r="C129" s="64" t="s">
        <v>147</v>
      </c>
      <c r="D129" s="102" t="s">
        <v>133</v>
      </c>
      <c r="E129" s="103"/>
      <c r="F129" s="103"/>
      <c r="G129" s="103"/>
      <c r="H129" s="103"/>
      <c r="I129" s="103"/>
      <c r="J129" s="103"/>
      <c r="K129" s="103"/>
      <c r="L129" s="80"/>
      <c r="M129" s="71"/>
      <c r="N129" s="75"/>
    </row>
    <row r="130" spans="3:14" s="6" customFormat="1" ht="9" customHeight="1" x14ac:dyDescent="0.2">
      <c r="D130" s="75"/>
      <c r="E130" s="13"/>
      <c r="F130" s="13"/>
      <c r="G130" s="13"/>
      <c r="H130" s="13"/>
      <c r="I130" s="13"/>
      <c r="J130" s="13"/>
      <c r="K130" s="13"/>
      <c r="L130" s="13"/>
      <c r="M130" s="13"/>
      <c r="N130" s="75"/>
    </row>
    <row r="131" spans="3:14" s="6" customFormat="1" ht="15" customHeight="1" x14ac:dyDescent="0.2">
      <c r="C131" s="7" t="s">
        <v>1</v>
      </c>
      <c r="D131" s="90"/>
      <c r="E131" s="61" t="s">
        <v>74</v>
      </c>
      <c r="G131" s="8"/>
      <c r="H131" s="8"/>
      <c r="I131" s="8"/>
      <c r="J131" s="8"/>
    </row>
    <row r="132" spans="3:14" s="6" customFormat="1" ht="15" customHeight="1" x14ac:dyDescent="0.2">
      <c r="C132" s="7" t="s">
        <v>1</v>
      </c>
      <c r="D132" s="90"/>
      <c r="E132" s="61" t="s">
        <v>75</v>
      </c>
      <c r="G132" s="8"/>
      <c r="H132" s="8"/>
      <c r="I132" s="8"/>
      <c r="J132" s="8"/>
    </row>
    <row r="133" spans="3:14" s="6" customFormat="1" ht="15" customHeight="1" x14ac:dyDescent="0.2">
      <c r="C133" s="7" t="s">
        <v>1</v>
      </c>
      <c r="D133" s="90"/>
      <c r="E133" s="61" t="s">
        <v>134</v>
      </c>
      <c r="G133" s="8"/>
      <c r="H133" s="8"/>
      <c r="I133" s="8"/>
      <c r="J133" s="8"/>
    </row>
    <row r="134" spans="3:14" s="6" customFormat="1" ht="15" customHeight="1" x14ac:dyDescent="0.2">
      <c r="C134" s="7" t="s">
        <v>1</v>
      </c>
      <c r="D134" s="90"/>
      <c r="E134" s="61" t="s">
        <v>135</v>
      </c>
      <c r="G134" s="8"/>
      <c r="H134" s="8"/>
      <c r="I134" s="8"/>
      <c r="J134" s="8"/>
    </row>
    <row r="135" spans="3:14" s="6" customFormat="1" ht="15" customHeight="1" x14ac:dyDescent="0.2">
      <c r="C135" s="7" t="s">
        <v>1</v>
      </c>
      <c r="D135" s="90"/>
      <c r="E135" s="85" t="s">
        <v>148</v>
      </c>
      <c r="G135" s="8"/>
      <c r="H135" s="8"/>
      <c r="I135" s="8"/>
      <c r="J135" s="8"/>
    </row>
    <row r="136" spans="3:14" s="6" customFormat="1" ht="15" customHeight="1" x14ac:dyDescent="0.2">
      <c r="C136" s="7" t="s">
        <v>1</v>
      </c>
      <c r="D136" s="90"/>
      <c r="E136" s="61" t="s">
        <v>87</v>
      </c>
      <c r="G136" s="8"/>
      <c r="H136" s="8"/>
      <c r="I136" s="8"/>
      <c r="J136" s="8"/>
    </row>
    <row r="137" spans="3:14" s="6" customFormat="1" ht="15" customHeight="1" x14ac:dyDescent="0.2">
      <c r="C137" s="7" t="s">
        <v>1</v>
      </c>
      <c r="D137" s="90"/>
      <c r="E137" s="61" t="s">
        <v>136</v>
      </c>
      <c r="G137" s="8"/>
      <c r="H137" s="8"/>
      <c r="I137" s="8"/>
      <c r="J137" s="8"/>
    </row>
    <row r="138" spans="3:14" s="6" customFormat="1" ht="11" customHeight="1" x14ac:dyDescent="0.2">
      <c r="C138" s="57"/>
      <c r="D138" s="24"/>
      <c r="E138" s="83"/>
      <c r="F138" s="46"/>
      <c r="G138" s="58"/>
      <c r="H138" s="58"/>
      <c r="I138" s="58"/>
      <c r="J138" s="58"/>
      <c r="K138" s="46"/>
      <c r="L138" s="46"/>
      <c r="M138" s="46"/>
      <c r="N138" s="46"/>
    </row>
    <row r="139" spans="3:14" s="6" customFormat="1" ht="15" customHeight="1" x14ac:dyDescent="0.2">
      <c r="C139" s="7"/>
      <c r="D139" s="6" t="s">
        <v>126</v>
      </c>
      <c r="E139" s="22"/>
      <c r="F139" s="26"/>
      <c r="G139" s="24"/>
      <c r="H139" s="24"/>
      <c r="I139" s="22"/>
      <c r="J139" s="22"/>
      <c r="M139" s="10"/>
      <c r="N139" s="75"/>
    </row>
    <row r="140" spans="3:14" s="6" customFormat="1" ht="15" customHeight="1" x14ac:dyDescent="0.2">
      <c r="C140" s="7"/>
      <c r="D140" s="108"/>
      <c r="E140" s="109"/>
      <c r="F140" s="109"/>
      <c r="G140" s="109"/>
      <c r="H140" s="109"/>
      <c r="I140" s="109"/>
      <c r="J140" s="109"/>
      <c r="K140" s="109"/>
      <c r="L140" s="110"/>
      <c r="M140" s="21"/>
      <c r="N140" s="75"/>
    </row>
    <row r="141" spans="3:14" s="6" customFormat="1" ht="12" customHeight="1" x14ac:dyDescent="0.2">
      <c r="C141" s="7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75"/>
    </row>
    <row r="142" spans="3:14" s="6" customFormat="1" ht="30" customHeight="1" x14ac:dyDescent="0.2">
      <c r="C142" s="16" t="s">
        <v>149</v>
      </c>
      <c r="D142" s="114" t="s">
        <v>137</v>
      </c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</row>
    <row r="143" spans="3:14" s="6" customFormat="1" ht="38.5" customHeight="1" x14ac:dyDescent="0.2">
      <c r="C143" s="7" t="s">
        <v>1</v>
      </c>
      <c r="D143" s="104"/>
      <c r="E143" s="105"/>
      <c r="F143" s="105"/>
      <c r="G143" s="105"/>
      <c r="H143" s="105"/>
      <c r="I143" s="105"/>
      <c r="J143" s="105"/>
      <c r="K143" s="105"/>
      <c r="L143" s="105"/>
      <c r="M143" s="106"/>
      <c r="N143" s="75"/>
    </row>
    <row r="144" spans="3:14" s="6" customFormat="1" ht="12" customHeight="1" x14ac:dyDescent="0.2">
      <c r="C144" s="7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75"/>
    </row>
    <row r="145" spans="2:15" s="3" customFormat="1" ht="15" customHeight="1" x14ac:dyDescent="0.2">
      <c r="C145" s="19" t="s">
        <v>37</v>
      </c>
      <c r="M145" s="113"/>
      <c r="N145" s="113"/>
      <c r="O145" s="4"/>
    </row>
    <row r="146" spans="2:15" ht="15" customHeight="1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5"/>
    </row>
    <row r="147" spans="2:15" ht="18" customHeight="1" x14ac:dyDescent="0.2">
      <c r="C147" s="12"/>
      <c r="D147" s="20"/>
      <c r="M147" s="41"/>
    </row>
    <row r="152" spans="2:15" s="3" customFormat="1" ht="20.25" customHeight="1" x14ac:dyDescent="0.2">
      <c r="C152" s="19"/>
    </row>
    <row r="153" spans="2:15" s="6" customFormat="1" ht="30" customHeight="1" x14ac:dyDescent="0.2">
      <c r="C153" s="16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"/>
    </row>
    <row r="154" spans="2:15" s="6" customFormat="1" ht="9" customHeight="1" x14ac:dyDescent="0.2"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2:15" s="6" customFormat="1" ht="15" customHeight="1" x14ac:dyDescent="0.2">
      <c r="C155" s="1"/>
      <c r="D155" s="12"/>
      <c r="E155" s="14"/>
      <c r="F155" s="14"/>
      <c r="G155" s="25"/>
      <c r="H155" s="26"/>
      <c r="I155" s="14"/>
      <c r="J155" s="14"/>
      <c r="K155" s="25"/>
      <c r="L155" s="25"/>
      <c r="M155" s="10"/>
    </row>
    <row r="156" spans="2:15" s="6" customFormat="1" ht="15" customHeight="1" x14ac:dyDescent="0.2">
      <c r="C156" s="37"/>
      <c r="D156" s="38"/>
      <c r="E156" s="24"/>
      <c r="F156" s="14"/>
      <c r="G156" s="25"/>
      <c r="H156" s="26"/>
      <c r="I156" s="14"/>
      <c r="J156" s="14"/>
      <c r="K156" s="25"/>
      <c r="L156" s="25"/>
      <c r="M156" s="10"/>
    </row>
    <row r="157" spans="2:15" s="6" customFormat="1" ht="15" customHeight="1" x14ac:dyDescent="0.2">
      <c r="C157" s="37"/>
      <c r="D157" s="38"/>
      <c r="E157" s="24"/>
      <c r="F157" s="27"/>
      <c r="G157" s="25"/>
      <c r="H157" s="26"/>
      <c r="I157" s="14"/>
      <c r="J157" s="14"/>
      <c r="K157" s="25"/>
      <c r="L157" s="25"/>
      <c r="M157" s="10"/>
    </row>
    <row r="158" spans="2:15" s="6" customFormat="1" ht="15" customHeight="1" x14ac:dyDescent="0.2">
      <c r="C158" s="39"/>
      <c r="D158" s="22"/>
      <c r="E158" s="40"/>
      <c r="F158" s="22"/>
      <c r="G158" s="22"/>
      <c r="H158" s="22"/>
      <c r="I158" s="22"/>
      <c r="J158" s="22"/>
      <c r="K158" s="22"/>
      <c r="L158" s="22"/>
      <c r="M158" s="22"/>
    </row>
    <row r="159" spans="2:15" s="6" customFormat="1" ht="20.149999999999999" customHeight="1" x14ac:dyDescent="0.2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</sheetData>
  <mergeCells count="45">
    <mergeCell ref="H16:M16"/>
    <mergeCell ref="D17:F17"/>
    <mergeCell ref="D93:N93"/>
    <mergeCell ref="F45:L45"/>
    <mergeCell ref="D39:K39"/>
    <mergeCell ref="D80:K80"/>
    <mergeCell ref="D92:K92"/>
    <mergeCell ref="D36:E36"/>
    <mergeCell ref="F46:L46"/>
    <mergeCell ref="F78:L78"/>
    <mergeCell ref="L62:M62"/>
    <mergeCell ref="H13:M13"/>
    <mergeCell ref="C14:C15"/>
    <mergeCell ref="H14:I14"/>
    <mergeCell ref="K14:M14"/>
    <mergeCell ref="H15:L15"/>
    <mergeCell ref="B1:N1"/>
    <mergeCell ref="F102:L102"/>
    <mergeCell ref="C6:M7"/>
    <mergeCell ref="C4:D4"/>
    <mergeCell ref="D14:F14"/>
    <mergeCell ref="D15:F15"/>
    <mergeCell ref="D16:F16"/>
    <mergeCell ref="D58:M58"/>
    <mergeCell ref="F28:L28"/>
    <mergeCell ref="I3:N3"/>
    <mergeCell ref="E4:H4"/>
    <mergeCell ref="I4:M4"/>
    <mergeCell ref="D13:F13"/>
    <mergeCell ref="F56:L56"/>
    <mergeCell ref="D33:E33"/>
    <mergeCell ref="F90:L90"/>
    <mergeCell ref="D153:M153"/>
    <mergeCell ref="B146:M146"/>
    <mergeCell ref="M145:N145"/>
    <mergeCell ref="D143:M143"/>
    <mergeCell ref="D140:L140"/>
    <mergeCell ref="D142:N142"/>
    <mergeCell ref="F109:L109"/>
    <mergeCell ref="D113:K113"/>
    <mergeCell ref="D123:K123"/>
    <mergeCell ref="D129:K129"/>
    <mergeCell ref="D125:M125"/>
    <mergeCell ref="C111:M111"/>
    <mergeCell ref="D121:L121"/>
  </mergeCells>
  <phoneticPr fontId="1"/>
  <dataValidations count="10">
    <dataValidation type="list" allowBlank="1" showInputMessage="1" showErrorMessage="1" sqref="D101:D102" xr:uid="{00000000-0002-0000-0000-000000000000}">
      <formula1>$C$93:$C$99</formula1>
    </dataValidation>
    <dataValidation type="list" allowBlank="1" showInputMessage="1" showErrorMessage="1" sqref="D64" xr:uid="{00000000-0002-0000-0000-000001000000}">
      <formula1>$C$59:$C$62</formula1>
    </dataValidation>
    <dataValidation type="list" allowBlank="1" showInputMessage="1" showErrorMessage="1" sqref="D77:D78" xr:uid="{00000000-0002-0000-0000-000002000000}">
      <formula1>$C$67:$C$75</formula1>
    </dataValidation>
    <dataValidation type="list" allowBlank="1" showInputMessage="1" showErrorMessage="1" sqref="D109" xr:uid="{00000000-0002-0000-0000-000003000000}">
      <formula1>$C$106:$C$107</formula1>
    </dataValidation>
    <dataValidation type="list" allowBlank="1" showInputMessage="1" showErrorMessage="1" sqref="D55:D56" xr:uid="{00000000-0002-0000-0000-000004000000}">
      <formula1>$C$49:$C$53</formula1>
    </dataValidation>
    <dataValidation type="list" allowBlank="1" showInputMessage="1" showErrorMessage="1" sqref="D28" xr:uid="{00000000-0002-0000-0000-000005000000}">
      <formula1>$C$20:$C$26</formula1>
    </dataValidation>
    <dataValidation type="list" allowBlank="1" showInputMessage="1" showErrorMessage="1" sqref="D89:D90" xr:uid="{00000000-0002-0000-0000-000006000000}">
      <formula1>$C$81:$C$87</formula1>
    </dataValidation>
    <dataValidation type="list" allowBlank="1" showInputMessage="1" showErrorMessage="1" sqref="D115:D118 F33 K33 F36 K36 D131:D138" xr:uid="{00000000-0002-0000-0000-000007000000}">
      <formula1>"〇"</formula1>
    </dataValidation>
    <dataValidation type="list" allowBlank="1" showInputMessage="1" showErrorMessage="1" sqref="D45:D46 D112" xr:uid="{00000000-0002-0000-0000-000008000000}">
      <formula1>$C$40:$C$43</formula1>
    </dataValidation>
    <dataValidation type="list" allowBlank="1" showInputMessage="1" showErrorMessage="1" sqref="D17:F17" xr:uid="{00000000-0002-0000-0000-000009000000}">
      <formula1>$R$19:$R$30</formula1>
    </dataValidation>
  </dataValidations>
  <printOptions horizontalCentered="1"/>
  <pageMargins left="0.51181102362204722" right="0.23622047244094491" top="0.43307086614173229" bottom="0.47244094488188981" header="0.51181102362204722" footer="0.15748031496062992"/>
  <pageSetup paperSize="9" scale="88" orientation="portrait" horizontalDpi="300" verticalDpi="300" r:id="rId1"/>
  <headerFooter alignWithMargins="0">
    <oddFooter>&amp;C&amp;P</oddFooter>
  </headerFooter>
  <rowBreaks count="2" manualBreakCount="2">
    <brk id="46" min="1" max="13" man="1"/>
    <brk id="102" min="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C107"/>
  <sheetViews>
    <sheetView workbookViewId="0">
      <selection activeCell="D18" sqref="D18"/>
    </sheetView>
  </sheetViews>
  <sheetFormatPr defaultRowHeight="13" x14ac:dyDescent="0.2"/>
  <cols>
    <col min="1" max="1" width="12.81640625" customWidth="1"/>
    <col min="2" max="2" width="12.81640625" style="20" customWidth="1"/>
  </cols>
  <sheetData>
    <row r="1" spans="1:3" ht="16.5" x14ac:dyDescent="0.2">
      <c r="A1" s="92"/>
      <c r="B1" s="96"/>
      <c r="C1" s="6"/>
    </row>
    <row r="2" spans="1:3" ht="16.5" x14ac:dyDescent="0.2">
      <c r="A2" s="153" t="s">
        <v>160</v>
      </c>
      <c r="B2" s="153"/>
      <c r="C2" s="6" t="s">
        <v>161</v>
      </c>
    </row>
    <row r="3" spans="1:3" ht="16.5" x14ac:dyDescent="0.2">
      <c r="A3" s="92"/>
      <c r="B3" s="96"/>
      <c r="C3" s="6"/>
    </row>
    <row r="4" spans="1:3" ht="16.5" x14ac:dyDescent="0.2">
      <c r="A4" s="93" t="s">
        <v>162</v>
      </c>
      <c r="B4" s="97"/>
      <c r="C4" s="6"/>
    </row>
    <row r="5" spans="1:3" ht="16.5" x14ac:dyDescent="0.2">
      <c r="A5" s="93" t="s">
        <v>4</v>
      </c>
      <c r="B5" s="98" t="str">
        <f>IF(アンケート!D28="①",1,"　")</f>
        <v>　</v>
      </c>
      <c r="C5" s="6"/>
    </row>
    <row r="6" spans="1:3" ht="16.5" x14ac:dyDescent="0.2">
      <c r="A6" s="93" t="s">
        <v>5</v>
      </c>
      <c r="B6" s="98" t="str">
        <f>IF(アンケート!D28="②",1,"　")</f>
        <v>　</v>
      </c>
      <c r="C6" s="6"/>
    </row>
    <row r="7" spans="1:3" ht="16.5" x14ac:dyDescent="0.2">
      <c r="A7" s="93" t="s">
        <v>6</v>
      </c>
      <c r="B7" s="98" t="str">
        <f>IF(アンケート!D28="③",1,"　")</f>
        <v>　</v>
      </c>
      <c r="C7" s="6"/>
    </row>
    <row r="8" spans="1:3" ht="16.5" x14ac:dyDescent="0.2">
      <c r="A8" s="93" t="s">
        <v>7</v>
      </c>
      <c r="B8" s="98" t="str">
        <f>IF(アンケート!D28="④",1,"　")</f>
        <v>　</v>
      </c>
      <c r="C8" s="6"/>
    </row>
    <row r="9" spans="1:3" ht="16.5" x14ac:dyDescent="0.2">
      <c r="A9" s="93" t="s">
        <v>10</v>
      </c>
      <c r="B9" s="98" t="str">
        <f>IF(アンケート!D28="⑤",1,"　")</f>
        <v>　</v>
      </c>
      <c r="C9" s="6"/>
    </row>
    <row r="10" spans="1:3" ht="16.5" x14ac:dyDescent="0.2">
      <c r="A10" s="93" t="s">
        <v>19</v>
      </c>
      <c r="B10" s="98" t="str">
        <f>IF(アンケート!D28="⑥",1,"　")</f>
        <v>　</v>
      </c>
      <c r="C10" s="6"/>
    </row>
    <row r="11" spans="1:3" ht="16.5" x14ac:dyDescent="0.2">
      <c r="A11" s="93" t="s">
        <v>47</v>
      </c>
      <c r="B11" s="98" t="str">
        <f>IF(アンケート!D28="⑦",1,"　")</f>
        <v>　</v>
      </c>
      <c r="C11" s="6"/>
    </row>
    <row r="12" spans="1:3" ht="16.5" x14ac:dyDescent="0.2">
      <c r="A12" s="93" t="s">
        <v>163</v>
      </c>
      <c r="B12" s="98">
        <f>アンケート!F28</f>
        <v>0</v>
      </c>
      <c r="C12" s="6"/>
    </row>
    <row r="13" spans="1:3" ht="16.5" x14ac:dyDescent="0.2">
      <c r="A13" s="93"/>
      <c r="B13" s="97"/>
      <c r="C13" s="6"/>
    </row>
    <row r="14" spans="1:3" ht="16.5" x14ac:dyDescent="0.2">
      <c r="A14" s="93" t="s">
        <v>164</v>
      </c>
      <c r="B14" s="97"/>
      <c r="C14" s="6"/>
    </row>
    <row r="15" spans="1:3" ht="16.5" x14ac:dyDescent="0.2">
      <c r="A15" s="95" t="s">
        <v>177</v>
      </c>
      <c r="B15" s="98" t="str">
        <f>IF(アンケート!F33="〇",1,"　")</f>
        <v>　</v>
      </c>
      <c r="C15" s="6"/>
    </row>
    <row r="16" spans="1:3" ht="16.5" x14ac:dyDescent="0.2">
      <c r="A16" s="95" t="s">
        <v>178</v>
      </c>
      <c r="B16" s="98" t="str">
        <f>IF(アンケート!K33="〇",1,"　")</f>
        <v>　</v>
      </c>
      <c r="C16" s="6"/>
    </row>
    <row r="17" spans="1:3" ht="16.5" x14ac:dyDescent="0.2">
      <c r="A17" s="93"/>
      <c r="B17" s="99"/>
      <c r="C17" s="6"/>
    </row>
    <row r="18" spans="1:3" ht="16.5" x14ac:dyDescent="0.2">
      <c r="A18" s="93" t="s">
        <v>165</v>
      </c>
      <c r="B18" s="97"/>
      <c r="C18" s="6"/>
    </row>
    <row r="19" spans="1:3" ht="16.5" x14ac:dyDescent="0.2">
      <c r="A19" s="93" t="s">
        <v>179</v>
      </c>
      <c r="B19" s="98" t="str">
        <f>IF(アンケート!F36="〇",1,"　")</f>
        <v>　</v>
      </c>
      <c r="C19" s="6"/>
    </row>
    <row r="20" spans="1:3" ht="16.5" x14ac:dyDescent="0.2">
      <c r="A20" s="93" t="s">
        <v>180</v>
      </c>
      <c r="B20" s="98" t="str">
        <f>IF(アンケート!K36="〇",1,"　")</f>
        <v>　</v>
      </c>
      <c r="C20" s="6"/>
    </row>
    <row r="21" spans="1:3" ht="16.5" x14ac:dyDescent="0.2">
      <c r="A21" s="93"/>
      <c r="B21" s="97"/>
      <c r="C21" s="6"/>
    </row>
    <row r="22" spans="1:3" ht="16.5" x14ac:dyDescent="0.2">
      <c r="A22" s="93"/>
      <c r="B22" s="97"/>
      <c r="C22" s="6"/>
    </row>
    <row r="23" spans="1:3" ht="16.5" x14ac:dyDescent="0.2">
      <c r="A23" s="93" t="s">
        <v>166</v>
      </c>
      <c r="B23" s="97"/>
      <c r="C23" s="6"/>
    </row>
    <row r="24" spans="1:3" ht="16.5" x14ac:dyDescent="0.2">
      <c r="A24" s="93" t="s">
        <v>4</v>
      </c>
      <c r="B24" s="98" t="str">
        <f>IF(OR(アンケート!D45="①",アンケート!D46="①"),1,"　")</f>
        <v>　</v>
      </c>
      <c r="C24" s="6"/>
    </row>
    <row r="25" spans="1:3" ht="16.5" x14ac:dyDescent="0.2">
      <c r="A25" s="93" t="s">
        <v>5</v>
      </c>
      <c r="B25" s="98" t="str">
        <f>IF(OR(アンケート!D45="②",アンケート!D46="②"),1,"　")</f>
        <v>　</v>
      </c>
      <c r="C25" s="6"/>
    </row>
    <row r="26" spans="1:3" ht="16.5" x14ac:dyDescent="0.2">
      <c r="A26" s="93" t="s">
        <v>6</v>
      </c>
      <c r="B26" s="98" t="str">
        <f>IF(OR(アンケート!D45="③",アンケート!D46="③"),1,"　")</f>
        <v>　</v>
      </c>
      <c r="C26" s="6"/>
    </row>
    <row r="27" spans="1:3" ht="16.5" x14ac:dyDescent="0.2">
      <c r="A27" s="93" t="s">
        <v>7</v>
      </c>
      <c r="B27" s="98" t="str">
        <f>IF(OR(アンケート!D45="④",アンケート!D46="④"),1,"　")</f>
        <v>　</v>
      </c>
      <c r="C27" s="6"/>
    </row>
    <row r="28" spans="1:3" ht="16.5" x14ac:dyDescent="0.2">
      <c r="A28" s="93" t="s">
        <v>181</v>
      </c>
      <c r="B28" s="98">
        <f>アンケート!F45</f>
        <v>0</v>
      </c>
      <c r="C28" s="6"/>
    </row>
    <row r="29" spans="1:3" ht="16.5" x14ac:dyDescent="0.2">
      <c r="A29" s="93" t="s">
        <v>181</v>
      </c>
      <c r="B29" s="98">
        <f>アンケート!F46</f>
        <v>0</v>
      </c>
      <c r="C29" s="6"/>
    </row>
    <row r="30" spans="1:3" ht="16.5" x14ac:dyDescent="0.2">
      <c r="A30" s="93"/>
      <c r="B30" s="97"/>
      <c r="C30" s="6"/>
    </row>
    <row r="31" spans="1:3" ht="16.5" x14ac:dyDescent="0.2">
      <c r="A31" s="93" t="s">
        <v>167</v>
      </c>
      <c r="B31" s="97"/>
      <c r="C31" s="6"/>
    </row>
    <row r="32" spans="1:3" ht="16.5" x14ac:dyDescent="0.2">
      <c r="A32" s="93" t="s">
        <v>4</v>
      </c>
      <c r="B32" s="98" t="str">
        <f>IF(OR(アンケート!D55="①",アンケート!D56="①"),1,"　")</f>
        <v>　</v>
      </c>
      <c r="C32" s="6"/>
    </row>
    <row r="33" spans="1:3" ht="16.5" x14ac:dyDescent="0.2">
      <c r="A33" s="93" t="s">
        <v>5</v>
      </c>
      <c r="B33" s="98" t="str">
        <f>IF(OR(アンケート!D55="②",アンケート!D56="②"),1,"　")</f>
        <v>　</v>
      </c>
      <c r="C33" s="6"/>
    </row>
    <row r="34" spans="1:3" ht="16.5" x14ac:dyDescent="0.2">
      <c r="A34" s="93" t="s">
        <v>6</v>
      </c>
      <c r="B34" s="98" t="str">
        <f>IF(OR(アンケート!D55="③",アンケート!D56="③"),1,"　")</f>
        <v>　</v>
      </c>
      <c r="C34" s="6"/>
    </row>
    <row r="35" spans="1:3" ht="16.5" x14ac:dyDescent="0.2">
      <c r="A35" s="93" t="s">
        <v>7</v>
      </c>
      <c r="B35" s="98" t="str">
        <f>IF(OR(アンケート!D55="④",アンケート!D56="④"),1,"　")</f>
        <v>　</v>
      </c>
      <c r="C35" s="6"/>
    </row>
    <row r="36" spans="1:3" ht="16.5" x14ac:dyDescent="0.2">
      <c r="A36" s="93" t="s">
        <v>10</v>
      </c>
      <c r="B36" s="98" t="str">
        <f>IF(OR(アンケート!D55="⑤",アンケート!D56="⑤"),1,"　")</f>
        <v>　</v>
      </c>
      <c r="C36" s="6"/>
    </row>
    <row r="37" spans="1:3" ht="16.5" x14ac:dyDescent="0.2">
      <c r="A37" s="93" t="s">
        <v>182</v>
      </c>
      <c r="B37" s="98">
        <f>アンケート!F56</f>
        <v>0</v>
      </c>
      <c r="C37" s="6"/>
    </row>
    <row r="38" spans="1:3" ht="16.5" x14ac:dyDescent="0.2">
      <c r="A38" s="93"/>
      <c r="B38" s="97"/>
      <c r="C38" s="6"/>
    </row>
    <row r="39" spans="1:3" ht="16.5" x14ac:dyDescent="0.2">
      <c r="A39" s="93" t="s">
        <v>168</v>
      </c>
      <c r="B39" s="97"/>
      <c r="C39" s="6"/>
    </row>
    <row r="40" spans="1:3" ht="16.5" x14ac:dyDescent="0.2">
      <c r="A40" s="93" t="s">
        <v>4</v>
      </c>
      <c r="B40" s="98" t="str">
        <f>IF(アンケート!D64="①",1,"　")</f>
        <v>　</v>
      </c>
      <c r="C40" s="6"/>
    </row>
    <row r="41" spans="1:3" ht="16.5" x14ac:dyDescent="0.2">
      <c r="A41" s="93" t="s">
        <v>5</v>
      </c>
      <c r="B41" s="98" t="str">
        <f>IF(アンケート!D64="②",1,"　")</f>
        <v>　</v>
      </c>
      <c r="C41" s="6"/>
    </row>
    <row r="42" spans="1:3" ht="16.5" x14ac:dyDescent="0.2">
      <c r="A42" s="93" t="s">
        <v>6</v>
      </c>
      <c r="B42" s="98" t="str">
        <f>IF(アンケート!D64="③",1,"　")</f>
        <v>　</v>
      </c>
      <c r="C42" s="6"/>
    </row>
    <row r="43" spans="1:3" ht="16.5" x14ac:dyDescent="0.2">
      <c r="A43" s="93" t="s">
        <v>7</v>
      </c>
      <c r="B43" s="98" t="str">
        <f>IF(アンケート!D64="④",1,"　")</f>
        <v>　</v>
      </c>
      <c r="C43" s="6"/>
    </row>
    <row r="44" spans="1:3" ht="16.5" x14ac:dyDescent="0.2">
      <c r="A44" s="93"/>
      <c r="B44" s="99"/>
      <c r="C44" s="6"/>
    </row>
    <row r="45" spans="1:3" ht="16.5" x14ac:dyDescent="0.2">
      <c r="A45" s="93" t="s">
        <v>169</v>
      </c>
      <c r="B45" s="97"/>
      <c r="C45" s="6"/>
    </row>
    <row r="46" spans="1:3" ht="16.5" x14ac:dyDescent="0.2">
      <c r="A46" s="93" t="s">
        <v>4</v>
      </c>
      <c r="B46" s="98" t="str">
        <f>IF(OR(アンケート!D77="①",アンケート!D78="①"),1,"　")</f>
        <v>　</v>
      </c>
      <c r="C46" s="6"/>
    </row>
    <row r="47" spans="1:3" ht="16.5" x14ac:dyDescent="0.2">
      <c r="A47" s="93" t="s">
        <v>5</v>
      </c>
      <c r="B47" s="98" t="str">
        <f>IF(OR(アンケート!D77="②",アンケート!D78="②"),1,"　")</f>
        <v>　</v>
      </c>
      <c r="C47" s="6"/>
    </row>
    <row r="48" spans="1:3" ht="16.5" x14ac:dyDescent="0.2">
      <c r="A48" s="93" t="s">
        <v>6</v>
      </c>
      <c r="B48" s="98" t="str">
        <f>IF(OR(アンケート!D77="③",アンケート!D78="③"),1,"　")</f>
        <v>　</v>
      </c>
      <c r="C48" s="6"/>
    </row>
    <row r="49" spans="1:3" ht="16.5" x14ac:dyDescent="0.2">
      <c r="A49" s="93" t="s">
        <v>7</v>
      </c>
      <c r="B49" s="98" t="str">
        <f>IF(OR(アンケート!D77="④",アンケート!D78="④"),1,"　")</f>
        <v>　</v>
      </c>
      <c r="C49" s="6"/>
    </row>
    <row r="50" spans="1:3" ht="16.5" x14ac:dyDescent="0.2">
      <c r="A50" s="93" t="s">
        <v>10</v>
      </c>
      <c r="B50" s="98" t="str">
        <f>IF(OR(アンケート!D77="⑤",アンケート!D78="⑤"),1,"　")</f>
        <v>　</v>
      </c>
      <c r="C50" s="6"/>
    </row>
    <row r="51" spans="1:3" ht="16.5" x14ac:dyDescent="0.2">
      <c r="A51" s="93" t="s">
        <v>19</v>
      </c>
      <c r="B51" s="98" t="str">
        <f>IF(OR(アンケート!D77="⑥",アンケート!D78="⑥"),1,"　")</f>
        <v>　</v>
      </c>
      <c r="C51" s="6"/>
    </row>
    <row r="52" spans="1:3" ht="16.5" x14ac:dyDescent="0.2">
      <c r="A52" s="93" t="s">
        <v>47</v>
      </c>
      <c r="B52" s="98" t="str">
        <f>IF(OR(アンケート!D77="⑦",アンケート!D78="⑦"),1,"　")</f>
        <v>　</v>
      </c>
      <c r="C52" s="6"/>
    </row>
    <row r="53" spans="1:3" ht="16.5" x14ac:dyDescent="0.2">
      <c r="A53" s="93" t="s">
        <v>67</v>
      </c>
      <c r="B53" s="98" t="str">
        <f>IF(OR(アンケート!D77="⑧",アンケート!D78="⑧"),1,"　")</f>
        <v>　</v>
      </c>
      <c r="C53" s="6"/>
    </row>
    <row r="54" spans="1:3" ht="16.5" x14ac:dyDescent="0.2">
      <c r="A54" s="93" t="s">
        <v>138</v>
      </c>
      <c r="B54" s="98" t="str">
        <f>IF(OR(アンケート!D77="⑨",アンケート!D78="⑨"),1,"　")</f>
        <v>　</v>
      </c>
      <c r="C54" s="6"/>
    </row>
    <row r="55" spans="1:3" ht="16.5" x14ac:dyDescent="0.2">
      <c r="A55" s="93" t="s">
        <v>183</v>
      </c>
      <c r="B55" s="98">
        <f>アンケート!F78</f>
        <v>0</v>
      </c>
      <c r="C55" s="6"/>
    </row>
    <row r="56" spans="1:3" ht="16.5" x14ac:dyDescent="0.2">
      <c r="A56" s="93"/>
      <c r="B56" s="99"/>
      <c r="C56" s="6"/>
    </row>
    <row r="57" spans="1:3" ht="16.5" x14ac:dyDescent="0.2">
      <c r="A57" s="93" t="s">
        <v>173</v>
      </c>
      <c r="B57" s="97"/>
      <c r="C57" s="6"/>
    </row>
    <row r="58" spans="1:3" ht="16.5" x14ac:dyDescent="0.2">
      <c r="A58" s="93" t="s">
        <v>4</v>
      </c>
      <c r="B58" s="98" t="str">
        <f>IF(OR(アンケート!D89="①",アンケート!D90="①"),1,"　")</f>
        <v>　</v>
      </c>
      <c r="C58" s="6"/>
    </row>
    <row r="59" spans="1:3" ht="16.5" x14ac:dyDescent="0.2">
      <c r="A59" s="93" t="s">
        <v>5</v>
      </c>
      <c r="B59" s="98" t="str">
        <f>IF(OR(アンケート!D89="②",アンケート!D90="②"),1,"　")</f>
        <v>　</v>
      </c>
      <c r="C59" s="6"/>
    </row>
    <row r="60" spans="1:3" ht="16.5" x14ac:dyDescent="0.2">
      <c r="A60" s="93" t="s">
        <v>6</v>
      </c>
      <c r="B60" s="98" t="str">
        <f>IF(OR(アンケート!D89="③",アンケート!D90="③"),1,"　")</f>
        <v>　</v>
      </c>
      <c r="C60" s="6"/>
    </row>
    <row r="61" spans="1:3" ht="16.5" x14ac:dyDescent="0.2">
      <c r="A61" s="93" t="s">
        <v>7</v>
      </c>
      <c r="B61" s="98" t="str">
        <f>IF(OR(アンケート!D89="④",アンケート!D90="④"),1,"　")</f>
        <v>　</v>
      </c>
      <c r="C61" s="6"/>
    </row>
    <row r="62" spans="1:3" ht="16.5" x14ac:dyDescent="0.2">
      <c r="A62" s="93" t="s">
        <v>10</v>
      </c>
      <c r="B62" s="98" t="str">
        <f>IF(OR(アンケート!D89="⑤",アンケート!D90="⑤"),1,"　")</f>
        <v>　</v>
      </c>
      <c r="C62" s="6"/>
    </row>
    <row r="63" spans="1:3" ht="16.5" x14ac:dyDescent="0.2">
      <c r="A63" s="93" t="s">
        <v>19</v>
      </c>
      <c r="B63" s="98" t="str">
        <f>IF(OR(アンケート!D89="⑥",アンケート!D90="⑥"),1,"　")</f>
        <v>　</v>
      </c>
      <c r="C63" s="6"/>
    </row>
    <row r="64" spans="1:3" ht="16.5" x14ac:dyDescent="0.2">
      <c r="A64" s="93" t="s">
        <v>47</v>
      </c>
      <c r="B64" s="98" t="str">
        <f>IF(OR(アンケート!D89="⑦",アンケート!D90="⑦"),1,"　")</f>
        <v>　</v>
      </c>
      <c r="C64" s="6"/>
    </row>
    <row r="65" spans="1:3" ht="16.5" x14ac:dyDescent="0.2">
      <c r="A65" s="93" t="s">
        <v>163</v>
      </c>
      <c r="B65" s="98">
        <f>アンケート!F90</f>
        <v>0</v>
      </c>
      <c r="C65" s="6"/>
    </row>
    <row r="66" spans="1:3" ht="16.5" x14ac:dyDescent="0.2">
      <c r="A66" s="93"/>
      <c r="B66" s="99"/>
      <c r="C66" s="6"/>
    </row>
    <row r="67" spans="1:3" ht="16.5" x14ac:dyDescent="0.2">
      <c r="A67" s="93" t="s">
        <v>174</v>
      </c>
      <c r="B67" s="97"/>
      <c r="C67" s="6"/>
    </row>
    <row r="68" spans="1:3" ht="16.5" x14ac:dyDescent="0.2">
      <c r="A68" s="93" t="s">
        <v>4</v>
      </c>
      <c r="B68" s="98" t="str">
        <f>IF(OR(アンケート!D101="①",アンケート!D102="①"),1,"　")</f>
        <v>　</v>
      </c>
      <c r="C68" s="6"/>
    </row>
    <row r="69" spans="1:3" ht="16.5" x14ac:dyDescent="0.2">
      <c r="A69" s="93" t="s">
        <v>5</v>
      </c>
      <c r="B69" s="98" t="str">
        <f>IF(OR(アンケート!D101="②",アンケート!D102="②"),1,"　")</f>
        <v>　</v>
      </c>
      <c r="C69" s="6"/>
    </row>
    <row r="70" spans="1:3" ht="16.5" x14ac:dyDescent="0.2">
      <c r="A70" s="93" t="s">
        <v>6</v>
      </c>
      <c r="B70" s="98" t="str">
        <f>IF(OR(アンケート!D101="③",アンケート!D102="③"),1,"　")</f>
        <v>　</v>
      </c>
      <c r="C70" s="6"/>
    </row>
    <row r="71" spans="1:3" ht="16.5" x14ac:dyDescent="0.2">
      <c r="A71" s="93" t="s">
        <v>7</v>
      </c>
      <c r="B71" s="98" t="str">
        <f>IF(OR(アンケート!D101="④",アンケート!D102="④"),1,"　")</f>
        <v>　</v>
      </c>
      <c r="C71" s="6"/>
    </row>
    <row r="72" spans="1:3" ht="16.5" x14ac:dyDescent="0.2">
      <c r="A72" s="93" t="s">
        <v>10</v>
      </c>
      <c r="B72" s="98" t="str">
        <f>IF(OR(アンケート!D101="⑤",アンケート!D102="⑤"),1,"　")</f>
        <v>　</v>
      </c>
      <c r="C72" s="6"/>
    </row>
    <row r="73" spans="1:3" ht="16.5" x14ac:dyDescent="0.2">
      <c r="A73" s="93" t="s">
        <v>19</v>
      </c>
      <c r="B73" s="98" t="str">
        <f>IF(OR(アンケート!D101="⑥",アンケート!D102="⑥"),1,"　")</f>
        <v>　</v>
      </c>
      <c r="C73" s="6"/>
    </row>
    <row r="74" spans="1:3" ht="16.5" x14ac:dyDescent="0.2">
      <c r="A74" s="93" t="s">
        <v>47</v>
      </c>
      <c r="B74" s="98" t="str">
        <f>IF(OR(アンケート!D101="⑦",アンケート!D102="⑦"),1,"　")</f>
        <v>　</v>
      </c>
      <c r="C74" s="6"/>
    </row>
    <row r="75" spans="1:3" ht="16.5" x14ac:dyDescent="0.2">
      <c r="A75" s="93" t="s">
        <v>67</v>
      </c>
      <c r="B75" s="98" t="str">
        <f>IF(OR(アンケート!D101="⑧",アンケート!D102="⑧"),1,"　")</f>
        <v>　</v>
      </c>
      <c r="C75" s="6"/>
    </row>
    <row r="76" spans="1:3" ht="16.5" x14ac:dyDescent="0.2">
      <c r="A76" s="93" t="s">
        <v>138</v>
      </c>
      <c r="B76" s="98" t="str">
        <f>IF(OR(アンケート!D101="⑨",アンケート!D102="⑨"),1,"　")</f>
        <v>　</v>
      </c>
      <c r="C76" s="6"/>
    </row>
    <row r="77" spans="1:3" ht="16.5" x14ac:dyDescent="0.2">
      <c r="A77" s="93" t="s">
        <v>183</v>
      </c>
      <c r="B77" s="98">
        <f>アンケート!F102</f>
        <v>0</v>
      </c>
      <c r="C77" s="6"/>
    </row>
    <row r="78" spans="1:3" ht="16.5" x14ac:dyDescent="0.2">
      <c r="A78" s="93"/>
      <c r="B78" s="97"/>
      <c r="C78" s="6"/>
    </row>
    <row r="79" spans="1:3" ht="16.5" x14ac:dyDescent="0.2">
      <c r="A79" s="93" t="s">
        <v>175</v>
      </c>
      <c r="B79" s="97"/>
      <c r="C79" s="6"/>
    </row>
    <row r="80" spans="1:3" ht="16.5" x14ac:dyDescent="0.2">
      <c r="A80" s="95" t="s">
        <v>170</v>
      </c>
      <c r="B80" s="98" t="str">
        <f>IF(アンケート!D109="①",1,"　")</f>
        <v>　</v>
      </c>
      <c r="C80" s="6"/>
    </row>
    <row r="81" spans="1:3" ht="16.5" x14ac:dyDescent="0.2">
      <c r="A81" s="95" t="s">
        <v>171</v>
      </c>
      <c r="B81" s="98" t="str">
        <f>IF(アンケート!D109="②",1,"　")</f>
        <v>　</v>
      </c>
      <c r="C81" s="6"/>
    </row>
    <row r="82" spans="1:3" ht="16.5" x14ac:dyDescent="0.2">
      <c r="A82" s="95" t="s">
        <v>172</v>
      </c>
      <c r="B82" s="98">
        <f>アンケート!F109</f>
        <v>0</v>
      </c>
      <c r="C82" s="6"/>
    </row>
    <row r="83" spans="1:3" x14ac:dyDescent="0.2">
      <c r="A83" s="94"/>
      <c r="B83" s="97"/>
      <c r="C83" s="6"/>
    </row>
    <row r="84" spans="1:3" ht="16.5" x14ac:dyDescent="0.2">
      <c r="A84" s="93" t="s">
        <v>176</v>
      </c>
      <c r="B84" s="97"/>
      <c r="C84" s="6"/>
    </row>
    <row r="85" spans="1:3" ht="16.5" x14ac:dyDescent="0.2">
      <c r="A85" s="93" t="s">
        <v>4</v>
      </c>
      <c r="B85" s="98" t="str">
        <f>IF(アンケート!D115="〇",1,"　")</f>
        <v>　</v>
      </c>
      <c r="C85" s="6"/>
    </row>
    <row r="86" spans="1:3" ht="16.5" x14ac:dyDescent="0.2">
      <c r="A86" s="93" t="s">
        <v>5</v>
      </c>
      <c r="B86" s="98" t="str">
        <f>IF(アンケート!D116="〇",1,"　")</f>
        <v>　</v>
      </c>
      <c r="C86" s="6"/>
    </row>
    <row r="87" spans="1:3" ht="16.5" x14ac:dyDescent="0.2">
      <c r="A87" s="93" t="s">
        <v>6</v>
      </c>
      <c r="B87" s="98" t="str">
        <f>IF(アンケート!D117="〇",1,"　")</f>
        <v>　</v>
      </c>
      <c r="C87" s="6"/>
    </row>
    <row r="88" spans="1:3" ht="16.5" x14ac:dyDescent="0.2">
      <c r="A88" s="93" t="s">
        <v>7</v>
      </c>
      <c r="B88" s="98" t="str">
        <f>IF(アンケート!D118="〇",1,"　")</f>
        <v>　</v>
      </c>
      <c r="C88" s="6"/>
    </row>
    <row r="89" spans="1:3" ht="16.5" x14ac:dyDescent="0.2">
      <c r="A89" s="95" t="s">
        <v>187</v>
      </c>
      <c r="B89" s="98">
        <f>アンケート!D121</f>
        <v>0</v>
      </c>
      <c r="C89" s="6"/>
    </row>
    <row r="90" spans="1:3" x14ac:dyDescent="0.2">
      <c r="A90" s="94"/>
      <c r="B90" s="97"/>
      <c r="C90" s="6"/>
    </row>
    <row r="91" spans="1:3" ht="16.5" x14ac:dyDescent="0.2">
      <c r="A91" s="93" t="s">
        <v>184</v>
      </c>
      <c r="B91" s="97"/>
      <c r="C91" s="6"/>
    </row>
    <row r="92" spans="1:3" ht="16.5" x14ac:dyDescent="0.2">
      <c r="A92" s="93"/>
      <c r="B92" s="98">
        <f>アンケート!D125</f>
        <v>0</v>
      </c>
      <c r="C92" s="6"/>
    </row>
    <row r="93" spans="1:3" ht="16.5" x14ac:dyDescent="0.2">
      <c r="A93" s="93"/>
      <c r="B93" s="99"/>
      <c r="C93" s="6"/>
    </row>
    <row r="94" spans="1:3" ht="16.5" x14ac:dyDescent="0.2">
      <c r="A94" s="93" t="s">
        <v>185</v>
      </c>
      <c r="B94" s="97"/>
      <c r="C94" s="6"/>
    </row>
    <row r="95" spans="1:3" ht="16.5" x14ac:dyDescent="0.2">
      <c r="A95" s="93" t="s">
        <v>4</v>
      </c>
      <c r="B95" s="98" t="str">
        <f>IF(アンケート!D131="〇",1,"　")</f>
        <v>　</v>
      </c>
      <c r="C95" s="6"/>
    </row>
    <row r="96" spans="1:3" ht="16.5" x14ac:dyDescent="0.2">
      <c r="A96" s="93" t="s">
        <v>5</v>
      </c>
      <c r="B96" s="98" t="str">
        <f>IF(アンケート!D132="〇",1,"　")</f>
        <v>　</v>
      </c>
      <c r="C96" s="6"/>
    </row>
    <row r="97" spans="1:3" ht="16.5" x14ac:dyDescent="0.2">
      <c r="A97" s="93" t="s">
        <v>6</v>
      </c>
      <c r="B97" s="98" t="str">
        <f>IF(アンケート!D133="〇",1,"　")</f>
        <v>　</v>
      </c>
      <c r="C97" s="6"/>
    </row>
    <row r="98" spans="1:3" ht="16.5" x14ac:dyDescent="0.2">
      <c r="A98" s="93" t="s">
        <v>7</v>
      </c>
      <c r="B98" s="98" t="str">
        <f>IF(アンケート!D134="〇",1,"　")</f>
        <v>　</v>
      </c>
      <c r="C98" s="6"/>
    </row>
    <row r="99" spans="1:3" ht="16.5" x14ac:dyDescent="0.2">
      <c r="A99" s="93" t="s">
        <v>10</v>
      </c>
      <c r="B99" s="98" t="str">
        <f>IF(アンケート!D135="〇",1,"　")</f>
        <v>　</v>
      </c>
      <c r="C99" s="6"/>
    </row>
    <row r="100" spans="1:3" ht="16.5" x14ac:dyDescent="0.2">
      <c r="A100" s="93" t="s">
        <v>19</v>
      </c>
      <c r="B100" s="98" t="str">
        <f>IF(アンケート!D136="〇",1,"　")</f>
        <v>　</v>
      </c>
      <c r="C100" s="6"/>
    </row>
    <row r="101" spans="1:3" ht="16.5" x14ac:dyDescent="0.2">
      <c r="A101" s="93" t="s">
        <v>47</v>
      </c>
      <c r="B101" s="98" t="str">
        <f>IF(アンケート!D137="〇",1,"　")</f>
        <v>　</v>
      </c>
      <c r="C101" s="6"/>
    </row>
    <row r="102" spans="1:3" ht="16.5" x14ac:dyDescent="0.2">
      <c r="A102" s="93" t="s">
        <v>163</v>
      </c>
      <c r="B102" s="98">
        <f>アンケート!D140</f>
        <v>0</v>
      </c>
      <c r="C102" s="6"/>
    </row>
    <row r="103" spans="1:3" ht="16.5" x14ac:dyDescent="0.2">
      <c r="A103" s="93"/>
      <c r="B103" s="99"/>
      <c r="C103" s="6"/>
    </row>
    <row r="104" spans="1:3" ht="16.5" x14ac:dyDescent="0.2">
      <c r="A104" s="93" t="s">
        <v>186</v>
      </c>
      <c r="B104" s="97"/>
      <c r="C104" s="6"/>
    </row>
    <row r="105" spans="1:3" ht="16.5" x14ac:dyDescent="0.2">
      <c r="A105" s="93"/>
      <c r="B105" s="98">
        <f>アンケート!D143</f>
        <v>0</v>
      </c>
      <c r="C105" s="6"/>
    </row>
    <row r="106" spans="1:3" x14ac:dyDescent="0.2">
      <c r="A106" s="46"/>
      <c r="B106" s="42"/>
      <c r="C106" s="6"/>
    </row>
    <row r="107" spans="1:3" x14ac:dyDescent="0.2">
      <c r="A107" s="46"/>
      <c r="B107" s="42"/>
      <c r="C107" s="6"/>
    </row>
  </sheetData>
  <mergeCells count="1">
    <mergeCell ref="A2:B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アンケート</vt:lpstr>
      <vt:lpstr>（集計用）※記入しないでください</vt:lpstr>
      <vt:lpstr>アンケート!Print_Area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KANRISE</dc:creator>
  <cp:lastModifiedBy>白川 春</cp:lastModifiedBy>
  <cp:lastPrinted>2022-03-30T03:01:58Z</cp:lastPrinted>
  <dcterms:created xsi:type="dcterms:W3CDTF">2012-07-25T07:00:27Z</dcterms:created>
  <dcterms:modified xsi:type="dcterms:W3CDTF">2026-03-26T09:28:33Z</dcterms:modified>
</cp:coreProperties>
</file>