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1-町民福祉部\02-子育て支援課\99-子育て支援課共有\03-保育園・幼稚園\12-負担金・補助金・交付金\に_認可外保育施設利用支援事業補助金（町独自補助）\R7\02　HP掲載\R7認可外補助金HP用\R7認可外補助金hp更新\"/>
    </mc:Choice>
  </mc:AlternateContent>
  <xr:revisionPtr revIDLastSave="0" documentId="13_ncr:1_{2549C34E-6440-459D-8AA0-42DE52FD8514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（第１号）領収書" sheetId="7" r:id="rId1"/>
    <sheet name="提供証明書兼領収書 " sheetId="3" r:id="rId2"/>
    <sheet name="記載例" sheetId="6" r:id="rId3"/>
  </sheets>
  <definedNames>
    <definedName name="_xlnm.Print_Area" localSheetId="2">記載例!$A$1:$BF$29</definedName>
    <definedName name="_xlnm.Print_Area" localSheetId="1">'提供証明書兼領収書 '!$A$1:$BF$30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2" i="7" l="1"/>
  <c r="AS22" i="7" s="1"/>
  <c r="Y22" i="7"/>
  <c r="AZ15" i="7"/>
  <c r="BS11" i="7"/>
  <c r="BP11" i="7"/>
  <c r="BM11" i="7"/>
  <c r="AI9" i="7"/>
  <c r="AS9" i="7" s="1"/>
  <c r="Y9" i="7"/>
  <c r="AZ11" i="7" l="1"/>
  <c r="AZ19" i="7" s="1"/>
  <c r="BJ12" i="6" l="1"/>
  <c r="BJ12" i="3"/>
  <c r="BM12" i="3" s="1"/>
  <c r="BP12" i="3" s="1"/>
  <c r="BM14" i="3" s="1"/>
  <c r="BP14" i="3" s="1"/>
  <c r="AZ23" i="6"/>
  <c r="Y21" i="6"/>
  <c r="AI21" i="6" s="1"/>
  <c r="AS21" i="6" s="1"/>
  <c r="AZ10" i="6"/>
  <c r="Y8" i="6"/>
  <c r="AI8" i="6" s="1"/>
  <c r="AS8" i="6" s="1"/>
  <c r="BY12" i="3" l="1"/>
  <c r="CB12" i="3" s="1"/>
  <c r="BY14" i="3" s="1"/>
  <c r="CB14" i="3" s="1"/>
  <c r="BY15" i="3" s="1"/>
  <c r="CB15" i="3" s="1"/>
  <c r="BY16" i="3" s="1"/>
  <c r="CB16" i="3" s="1"/>
  <c r="BY17" i="3" s="1"/>
  <c r="CB17" i="3" s="1"/>
  <c r="BS12" i="3"/>
  <c r="CF12" i="3"/>
  <c r="AZ12" i="3" s="1"/>
  <c r="BM12" i="6"/>
  <c r="BS12" i="6"/>
  <c r="BV12" i="6" s="1"/>
  <c r="BS14" i="6" s="1"/>
  <c r="BV14" i="6" s="1"/>
  <c r="BS15" i="6" s="1"/>
  <c r="BV15" i="6" s="1"/>
  <c r="BS16" i="6" s="1"/>
  <c r="BV16" i="6" s="1"/>
  <c r="BS17" i="6" s="1"/>
  <c r="BV17" i="6" s="1"/>
  <c r="BY12" i="6"/>
  <c r="CB12" i="6" s="1"/>
  <c r="BY14" i="6" s="1"/>
  <c r="CB14" i="6" s="1"/>
  <c r="BY15" i="6" s="1"/>
  <c r="CB15" i="6" s="1"/>
  <c r="BY16" i="6" s="1"/>
  <c r="CB16" i="6" s="1"/>
  <c r="BY17" i="6" s="1"/>
  <c r="CB17" i="6" s="1"/>
  <c r="BV12" i="3"/>
  <c r="BS14" i="3" s="1"/>
  <c r="BV14" i="3" s="1"/>
  <c r="BS15" i="3" s="1"/>
  <c r="BV15" i="3" s="1"/>
  <c r="BS16" i="3" s="1"/>
  <c r="BV16" i="3" s="1"/>
  <c r="BS17" i="3" s="1"/>
  <c r="BV17" i="3" s="1"/>
  <c r="CF12" i="6" l="1"/>
  <c r="AZ12" i="6" s="1"/>
  <c r="BP12" i="6"/>
  <c r="BM14" i="6" s="1"/>
  <c r="AZ23" i="3"/>
  <c r="BP14" i="6" l="1"/>
  <c r="BM15" i="6" s="1"/>
  <c r="CF14" i="6"/>
  <c r="AZ14" i="6" s="1"/>
  <c r="Y21" i="3"/>
  <c r="AI21" i="3"/>
  <c r="AS21" i="3" s="1"/>
  <c r="Y8" i="3"/>
  <c r="AI8" i="3"/>
  <c r="AS8" i="3" s="1"/>
  <c r="BP15" i="6" l="1"/>
  <c r="BM16" i="6" s="1"/>
  <c r="BP16" i="6" s="1"/>
  <c r="CF15" i="6"/>
  <c r="AZ15" i="6" s="1"/>
  <c r="AZ10" i="3"/>
  <c r="CF16" i="6" l="1"/>
  <c r="AZ16" i="6" s="1"/>
  <c r="BM17" i="6"/>
  <c r="BP17" i="6" l="1"/>
  <c r="CF17" i="6"/>
  <c r="AZ17" i="6" s="1"/>
  <c r="AZ18" i="6" s="1"/>
  <c r="BM15" i="3" l="1"/>
  <c r="CF15" i="3" l="1"/>
  <c r="AZ15" i="3" s="1"/>
  <c r="BP15" i="3"/>
  <c r="BM16" i="3" s="1"/>
  <c r="CF14" i="3"/>
  <c r="AZ14" i="3" s="1"/>
  <c r="CF16" i="3" l="1"/>
  <c r="AZ16" i="3" s="1"/>
  <c r="BP16" i="3"/>
  <c r="BM17" i="3" s="1"/>
  <c r="BP17" i="3" l="1"/>
  <c r="CF17" i="3"/>
  <c r="AZ17" i="3" s="1"/>
  <c r="AZ18" i="3" s="1"/>
</calcChain>
</file>

<file path=xl/sharedStrings.xml><?xml version="1.0" encoding="utf-8"?>
<sst xmlns="http://schemas.openxmlformats.org/spreadsheetml/2006/main" count="432" uniqueCount="74">
  <si>
    <t>フリガナ</t>
    <phoneticPr fontId="13"/>
  </si>
  <si>
    <t>法第30条の４の認定種別</t>
    <rPh sb="0" eb="1">
      <t>ホウ</t>
    </rPh>
    <rPh sb="1" eb="2">
      <t>ダイ</t>
    </rPh>
    <rPh sb="4" eb="5">
      <t>ジョウ</t>
    </rPh>
    <rPh sb="8" eb="10">
      <t>ニンテイ</t>
    </rPh>
    <rPh sb="10" eb="12">
      <t>シュベツ</t>
    </rPh>
    <phoneticPr fontId="13"/>
  </si>
  <si>
    <t>氏　名</t>
    <rPh sb="0" eb="1">
      <t>シ</t>
    </rPh>
    <rPh sb="2" eb="3">
      <t>メイ</t>
    </rPh>
    <phoneticPr fontId="13"/>
  </si>
  <si>
    <t>□</t>
    <phoneticPr fontId="8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</si>
  <si>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8"/>
  </si>
  <si>
    <t>円</t>
    <rPh sb="0" eb="1">
      <t>エン</t>
    </rPh>
    <phoneticPr fontId="4"/>
  </si>
  <si>
    <t>合計</t>
    <rPh sb="0" eb="2">
      <t>ゴウケイ</t>
    </rPh>
    <phoneticPr fontId="4"/>
  </si>
  <si>
    <t>日</t>
    <rPh sb="0" eb="1">
      <t>ニチ</t>
    </rPh>
    <phoneticPr fontId="4"/>
  </si>
  <si>
    <t>月分</t>
    <rPh sb="0" eb="1">
      <t>ガツ</t>
    </rPh>
    <rPh sb="1" eb="2">
      <t>ブン</t>
    </rPh>
    <phoneticPr fontId="4"/>
  </si>
  <si>
    <t>利用料(a)</t>
    <rPh sb="0" eb="3">
      <t>リヨウリョウ</t>
    </rPh>
    <phoneticPr fontId="4"/>
  </si>
  <si>
    <t>利用料(b)</t>
    <rPh sb="0" eb="3">
      <t>リヨウリョウ</t>
    </rPh>
    <phoneticPr fontId="4"/>
  </si>
  <si>
    <t>利用料(c)</t>
    <rPh sb="0" eb="3">
      <t>リヨウリョウ</t>
    </rPh>
    <phoneticPr fontId="4"/>
  </si>
  <si>
    <t>一時預かり事業（非在園児を対象）</t>
    <rPh sb="0" eb="2">
      <t>イチジ</t>
    </rPh>
    <rPh sb="2" eb="3">
      <t>アズ</t>
    </rPh>
    <rPh sb="5" eb="7">
      <t>ジギョウ</t>
    </rPh>
    <rPh sb="8" eb="9">
      <t>ヒ</t>
    </rPh>
    <rPh sb="9" eb="11">
      <t>ザイエン</t>
    </rPh>
    <rPh sb="11" eb="12">
      <t>ジ</t>
    </rPh>
    <rPh sb="13" eb="15">
      <t>タイショウ</t>
    </rPh>
    <phoneticPr fontId="8"/>
  </si>
  <si>
    <t>認定子ども
との続柄</t>
    <rPh sb="0" eb="2">
      <t>ニンテイ</t>
    </rPh>
    <rPh sb="2" eb="3">
      <t>コ</t>
    </rPh>
    <rPh sb="8" eb="10">
      <t>ツヅキガラ</t>
    </rPh>
    <phoneticPr fontId="13"/>
  </si>
  <si>
    <t>認定
子ども
氏名</t>
    <rPh sb="0" eb="2">
      <t>ニンテイ</t>
    </rPh>
    <rPh sb="3" eb="4">
      <t>コ</t>
    </rPh>
    <rPh sb="7" eb="9">
      <t>シメイ</t>
    </rPh>
    <phoneticPr fontId="13"/>
  </si>
  <si>
    <t>特定子ども・子育て支援及び補足給付に係る提供証明書兼領収書</t>
    <rPh sb="0" eb="2">
      <t>トクテイ</t>
    </rPh>
    <rPh sb="2" eb="3">
      <t>コ</t>
    </rPh>
    <rPh sb="6" eb="8">
      <t>コソダ</t>
    </rPh>
    <rPh sb="9" eb="11">
      <t>シエン</t>
    </rPh>
    <rPh sb="11" eb="12">
      <t>オヨ</t>
    </rPh>
    <rPh sb="13" eb="15">
      <t>ホソク</t>
    </rPh>
    <rPh sb="15" eb="17">
      <t>キュウフ</t>
    </rPh>
    <rPh sb="18" eb="19">
      <t>カカワ</t>
    </rPh>
    <rPh sb="20" eb="22">
      <t>テイキョウ</t>
    </rPh>
    <rPh sb="22" eb="25">
      <t>ショウメイショ</t>
    </rPh>
    <rPh sb="25" eb="26">
      <t>ケン</t>
    </rPh>
    <rPh sb="26" eb="29">
      <t>リョウシュウショ</t>
    </rPh>
    <phoneticPr fontId="8"/>
  </si>
  <si>
    <t>認定
保護者
氏名</t>
    <rPh sb="0" eb="2">
      <t>ニンテイ</t>
    </rPh>
    <rPh sb="3" eb="6">
      <t>ホゴシャ</t>
    </rPh>
    <rPh sb="7" eb="9">
      <t>シメイ</t>
    </rPh>
    <phoneticPr fontId="13"/>
  </si>
  <si>
    <t>提供日</t>
    <rPh sb="0" eb="2">
      <t>テイキョウ</t>
    </rPh>
    <rPh sb="2" eb="3">
      <t>ヒ</t>
    </rPh>
    <phoneticPr fontId="4"/>
  </si>
  <si>
    <r>
      <t xml:space="preserve">給食提供日数
</t>
    </r>
    <r>
      <rPr>
        <sz val="8"/>
        <color theme="1"/>
        <rFont val="ＭＳ ゴシック"/>
        <family val="3"/>
        <charset val="128"/>
      </rPr>
      <t>（新制度未移行幼稚園に通う副食費免除者に限る）</t>
    </r>
    <rPh sb="0" eb="2">
      <t>キュウショク</t>
    </rPh>
    <rPh sb="2" eb="4">
      <t>テイキョウ</t>
    </rPh>
    <rPh sb="4" eb="6">
      <t>ニッスウ</t>
    </rPh>
    <rPh sb="8" eb="11">
      <t>シンセイド</t>
    </rPh>
    <rPh sb="11" eb="12">
      <t>ミ</t>
    </rPh>
    <rPh sb="12" eb="14">
      <t>イコウ</t>
    </rPh>
    <rPh sb="14" eb="17">
      <t>ヨウチエン</t>
    </rPh>
    <rPh sb="18" eb="19">
      <t>カヨ</t>
    </rPh>
    <rPh sb="20" eb="22">
      <t>フクショク</t>
    </rPh>
    <rPh sb="22" eb="23">
      <t>ヒ</t>
    </rPh>
    <rPh sb="23" eb="25">
      <t>メンジョ</t>
    </rPh>
    <rPh sb="25" eb="26">
      <t>シャ</t>
    </rPh>
    <rPh sb="27" eb="28">
      <t>カギ</t>
    </rPh>
    <phoneticPr fontId="8"/>
  </si>
  <si>
    <t>※１　一日当たりの給付上限額：450円</t>
    <rPh sb="3" eb="5">
      <t>イチニチ</t>
    </rPh>
    <rPh sb="5" eb="6">
      <t>ア</t>
    </rPh>
    <rPh sb="9" eb="11">
      <t>キュウフ</t>
    </rPh>
    <rPh sb="11" eb="14">
      <t>ジョウゲンガク</t>
    </rPh>
    <rPh sb="18" eb="19">
      <t>エン</t>
    </rPh>
    <phoneticPr fontId="4"/>
  </si>
  <si>
    <r>
      <t>幼児教育</t>
    </r>
    <r>
      <rPr>
        <sz val="9"/>
        <color theme="1"/>
        <rFont val="ＭＳ ゴシック"/>
        <family val="3"/>
        <charset val="128"/>
      </rPr>
      <t>（新制度未移行幼稚園在園児に限る）</t>
    </r>
    <rPh sb="0" eb="2">
      <t>ヨウジ</t>
    </rPh>
    <rPh sb="2" eb="4">
      <t>キョウイク</t>
    </rPh>
    <rPh sb="5" eb="8">
      <t>シンセイド</t>
    </rPh>
    <rPh sb="8" eb="9">
      <t>ミ</t>
    </rPh>
    <rPh sb="9" eb="11">
      <t>イコウ</t>
    </rPh>
    <rPh sb="11" eb="14">
      <t>ヨウチエン</t>
    </rPh>
    <rPh sb="14" eb="16">
      <t>ザイエン</t>
    </rPh>
    <rPh sb="16" eb="17">
      <t>ジ</t>
    </rPh>
    <rPh sb="18" eb="19">
      <t>カギ</t>
    </rPh>
    <phoneticPr fontId="8"/>
  </si>
  <si>
    <t>保育料:</t>
    <rPh sb="0" eb="3">
      <t>ホイクリョウ</t>
    </rPh>
    <phoneticPr fontId="4"/>
  </si>
  <si>
    <t>入園料:</t>
    <rPh sb="0" eb="3">
      <t>ニュウエンリョウ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</si>
  <si>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</si>
  <si>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</si>
  <si>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令和</t>
    <rPh sb="0" eb="2">
      <t>レイワ</t>
    </rPh>
    <phoneticPr fontId="4"/>
  </si>
  <si>
    <r>
      <t xml:space="preserve">各月上限額
</t>
    </r>
    <r>
      <rPr>
        <b/>
        <sz val="10"/>
        <rFont val="ＭＳ 明朝"/>
        <family val="1"/>
        <charset val="128"/>
      </rPr>
      <t>※２</t>
    </r>
    <rPh sb="0" eb="2">
      <t>カクツキ</t>
    </rPh>
    <rPh sb="2" eb="5">
      <t>ジョウゲンガク</t>
    </rPh>
    <phoneticPr fontId="4"/>
  </si>
  <si>
    <r>
      <t xml:space="preserve">３か月分
請求額合計
</t>
    </r>
    <r>
      <rPr>
        <b/>
        <sz val="10"/>
        <rFont val="ＭＳ 明朝"/>
        <family val="1"/>
        <charset val="128"/>
      </rPr>
      <t>※３</t>
    </r>
    <rPh sb="2" eb="4">
      <t>ゲツブン</t>
    </rPh>
    <rPh sb="5" eb="7">
      <t>セイキュウ</t>
    </rPh>
    <rPh sb="7" eb="8">
      <t>ガク</t>
    </rPh>
    <rPh sb="8" eb="10">
      <t>ゴウケイ</t>
    </rPh>
    <phoneticPr fontId="13"/>
  </si>
  <si>
    <t>病児・病後児保育事業</t>
    <rPh sb="0" eb="2">
      <t>ビョウジ</t>
    </rPh>
    <rPh sb="1" eb="2">
      <t>ジ</t>
    </rPh>
    <rPh sb="3" eb="5">
      <t>ビョウゴ</t>
    </rPh>
    <rPh sb="5" eb="6">
      <t>ジ</t>
    </rPh>
    <rPh sb="6" eb="8">
      <t>ホイク</t>
    </rPh>
    <rPh sb="8" eb="10">
      <t>ジギョウ</t>
    </rPh>
    <phoneticPr fontId="8"/>
  </si>
  <si>
    <r>
      <t xml:space="preserve">子育て援助活動支援事業
</t>
    </r>
    <r>
      <rPr>
        <sz val="9"/>
        <color theme="1"/>
        <rFont val="ＭＳ ゴシック"/>
        <family val="3"/>
        <charset val="128"/>
      </rPr>
      <t>（ファミリー・サポート・センター事業）</t>
    </r>
    <rPh sb="0" eb="2">
      <t>コソダ</t>
    </rPh>
    <rPh sb="3" eb="5">
      <t>エンジョ</t>
    </rPh>
    <rPh sb="5" eb="7">
      <t>カツドウ</t>
    </rPh>
    <rPh sb="7" eb="9">
      <t>シエン</t>
    </rPh>
    <rPh sb="9" eb="11">
      <t>ジギョウ</t>
    </rPh>
    <rPh sb="28" eb="30">
      <t>ジギョウ</t>
    </rPh>
    <phoneticPr fontId="8"/>
  </si>
  <si>
    <t>各月上限額</t>
    <rPh sb="0" eb="2">
      <t>カクツキ</t>
    </rPh>
    <rPh sb="2" eb="5">
      <t>ジョウゲンガク</t>
    </rPh>
    <phoneticPr fontId="4"/>
  </si>
  <si>
    <r>
      <rPr>
        <b/>
        <sz val="12"/>
        <color theme="1"/>
        <rFont val="ＭＳ ゴシック"/>
        <family val="3"/>
        <charset val="128"/>
      </rPr>
      <t>特定子ども・子育て支援の内容</t>
    </r>
    <r>
      <rPr>
        <sz val="12"/>
        <color theme="1"/>
        <rFont val="ＭＳ ゴシック"/>
        <family val="3"/>
        <charset val="128"/>
      </rPr>
      <t xml:space="preserve">
（該当する□にレを記入する）</t>
    </r>
    <rPh sb="0" eb="2">
      <t>トクテイ</t>
    </rPh>
    <rPh sb="2" eb="3">
      <t>コ</t>
    </rPh>
    <rPh sb="6" eb="8">
      <t>コソダ</t>
    </rPh>
    <rPh sb="9" eb="11">
      <t>シエン</t>
    </rPh>
    <rPh sb="12" eb="14">
      <t>ナイヨウ</t>
    </rPh>
    <rPh sb="16" eb="18">
      <t>ガイトウ</t>
    </rPh>
    <rPh sb="24" eb="26">
      <t>キニュウ</t>
    </rPh>
    <phoneticPr fontId="8"/>
  </si>
  <si>
    <r>
      <rPr>
        <b/>
        <sz val="12"/>
        <color theme="1"/>
        <rFont val="ＭＳ ゴシック"/>
        <family val="3"/>
        <charset val="128"/>
      </rPr>
      <t>補足給付に係る内容</t>
    </r>
    <r>
      <rPr>
        <sz val="12"/>
        <color theme="1"/>
        <rFont val="ＭＳ ゴシック"/>
        <family val="3"/>
        <charset val="128"/>
      </rPr>
      <t xml:space="preserve">
（該当する場合は、□にレを記入する）</t>
    </r>
    <rPh sb="0" eb="2">
      <t>ホソク</t>
    </rPh>
    <rPh sb="2" eb="4">
      <t>キュウフ</t>
    </rPh>
    <rPh sb="5" eb="6">
      <t>カカワ</t>
    </rPh>
    <rPh sb="7" eb="9">
      <t>ナイヨウ</t>
    </rPh>
    <rPh sb="15" eb="17">
      <t>バアイ</t>
    </rPh>
    <phoneticPr fontId="8"/>
  </si>
  <si>
    <t>　上記のとおり、認定子どもに対し特定子ども・子育て支援等を提供したことを証明します。</t>
    <rPh sb="1" eb="3">
      <t>ジョウキ</t>
    </rPh>
    <rPh sb="8" eb="10">
      <t>ニンテイ</t>
    </rPh>
    <rPh sb="10" eb="11">
      <t>コ</t>
    </rPh>
    <rPh sb="14" eb="15">
      <t>タイ</t>
    </rPh>
    <rPh sb="16" eb="18">
      <t>トクテイ</t>
    </rPh>
    <rPh sb="18" eb="19">
      <t>コ</t>
    </rPh>
    <rPh sb="22" eb="24">
      <t>コソダ</t>
    </rPh>
    <rPh sb="25" eb="27">
      <t>シエン</t>
    </rPh>
    <rPh sb="27" eb="28">
      <t>トウ</t>
    </rPh>
    <rPh sb="29" eb="31">
      <t>テイキョウ</t>
    </rPh>
    <rPh sb="36" eb="38">
      <t>ショウメイ</t>
    </rPh>
    <phoneticPr fontId="13"/>
  </si>
  <si>
    <t>第１号様式</t>
    <rPh sb="0" eb="1">
      <t>ダイ</t>
    </rPh>
    <rPh sb="2" eb="3">
      <t>ゴウ</t>
    </rPh>
    <rPh sb="3" eb="5">
      <t>ヨウシキ</t>
    </rPh>
    <phoneticPr fontId="4"/>
  </si>
  <si>
    <r>
      <t>預かり保育事業（在園児を対象）</t>
    </r>
    <r>
      <rPr>
        <b/>
        <sz val="10"/>
        <color theme="1"/>
        <rFont val="ＭＳ Ｐ明朝"/>
        <family val="1"/>
        <charset val="128"/>
      </rPr>
      <t>※１</t>
    </r>
    <rPh sb="0" eb="1">
      <t>アズ</t>
    </rPh>
    <rPh sb="3" eb="5">
      <t>ホイク</t>
    </rPh>
    <rPh sb="5" eb="7">
      <t>ジギョウ</t>
    </rPh>
    <rPh sb="8" eb="10">
      <t>ザイエン</t>
    </rPh>
    <rPh sb="10" eb="11">
      <t>ジ</t>
    </rPh>
    <rPh sb="12" eb="14">
      <t>タイショウ</t>
    </rPh>
    <phoneticPr fontId="8"/>
  </si>
  <si>
    <t>【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</si>
  <si>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</si>
  <si>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</si>
  <si>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～</t>
    <phoneticPr fontId="4"/>
  </si>
  <si>
    <t>月分</t>
    <rPh sb="0" eb="1">
      <t>ガツ</t>
    </rPh>
    <rPh sb="1" eb="2">
      <t>ブン</t>
    </rPh>
    <phoneticPr fontId="4"/>
  </si>
  <si>
    <t>】</t>
    <phoneticPr fontId="4"/>
  </si>
  <si>
    <t>第</t>
    <rPh sb="0" eb="1">
      <t>ダイ</t>
    </rPh>
    <phoneticPr fontId="4"/>
  </si>
  <si>
    <t>号認定</t>
    <rPh sb="0" eb="1">
      <t>ゴウ</t>
    </rPh>
    <rPh sb="1" eb="3">
      <t>ニンテイ</t>
    </rPh>
    <phoneticPr fontId="4"/>
  </si>
  <si>
    <t>□</t>
    <phoneticPr fontId="8"/>
  </si>
  <si>
    <t>※２　第３号認定子どもの各月上限額は括弧内の金額</t>
    <rPh sb="3" eb="4">
      <t>ダイ</t>
    </rPh>
    <rPh sb="5" eb="6">
      <t>ゴウ</t>
    </rPh>
    <rPh sb="6" eb="8">
      <t>ニンテイ</t>
    </rPh>
    <rPh sb="8" eb="9">
      <t>コ</t>
    </rPh>
    <rPh sb="12" eb="14">
      <t>カクツキ</t>
    </rPh>
    <rPh sb="14" eb="17">
      <t>ジョウゲンガク</t>
    </rPh>
    <rPh sb="18" eb="20">
      <t>カッコ</t>
    </rPh>
    <rPh sb="20" eb="21">
      <t>ナイ</t>
    </rPh>
    <rPh sb="22" eb="24">
      <t>キンガク</t>
    </rPh>
    <phoneticPr fontId="4"/>
  </si>
  <si>
    <t>※３　各月上限額と各月の利用料（a・b・c)を比較し小さい額を３か月分合算し、請求額とする。</t>
    <rPh sb="3" eb="5">
      <t>カクツキ</t>
    </rPh>
    <rPh sb="5" eb="8">
      <t>ジョウゲンガク</t>
    </rPh>
    <rPh sb="9" eb="11">
      <t>カクツキ</t>
    </rPh>
    <rPh sb="12" eb="15">
      <t>リヨウリョウ</t>
    </rPh>
    <rPh sb="23" eb="25">
      <t>ヒカク</t>
    </rPh>
    <rPh sb="26" eb="27">
      <t>チイ</t>
    </rPh>
    <rPh sb="29" eb="30">
      <t>ガク</t>
    </rPh>
    <rPh sb="33" eb="35">
      <t>ゲツブン</t>
    </rPh>
    <rPh sb="35" eb="37">
      <t>ガッサン</t>
    </rPh>
    <rPh sb="39" eb="41">
      <t>セイキュウ</t>
    </rPh>
    <rPh sb="41" eb="42">
      <t>ガク</t>
    </rPh>
    <phoneticPr fontId="4"/>
  </si>
  <si>
    <t>日額
上限額</t>
    <rPh sb="0" eb="2">
      <t>ニチガク</t>
    </rPh>
    <rPh sb="3" eb="6">
      <t>ジョウゲンガク</t>
    </rPh>
    <phoneticPr fontId="4"/>
  </si>
  <si>
    <t>大磯　夢太郎</t>
    <rPh sb="0" eb="2">
      <t>オオイソ</t>
    </rPh>
    <rPh sb="3" eb="4">
      <t>ユメ</t>
    </rPh>
    <rPh sb="4" eb="6">
      <t>タロウ</t>
    </rPh>
    <phoneticPr fontId="4"/>
  </si>
  <si>
    <t>大磯　海太郎</t>
    <rPh sb="0" eb="2">
      <t>オオイソ</t>
    </rPh>
    <rPh sb="3" eb="4">
      <t>ウミ</t>
    </rPh>
    <rPh sb="4" eb="6">
      <t>タロウ</t>
    </rPh>
    <phoneticPr fontId="4"/>
  </si>
  <si>
    <t>ｵｵｲｿ　ｳﾐﾀﾛｳ</t>
    <phoneticPr fontId="4"/>
  </si>
  <si>
    <t>ｵｵｲｿ　ﾕﾒﾀﾛｳ</t>
    <phoneticPr fontId="4"/>
  </si>
  <si>
    <t>父</t>
    <rPh sb="0" eb="1">
      <t>チチ</t>
    </rPh>
    <phoneticPr fontId="4"/>
  </si>
  <si>
    <t>月額
上限額</t>
    <rPh sb="0" eb="2">
      <t>ゲツガク</t>
    </rPh>
    <rPh sb="3" eb="6">
      <t>ジョウゲンガク</t>
    </rPh>
    <phoneticPr fontId="4"/>
  </si>
  <si>
    <t>合計額</t>
    <rPh sb="0" eb="2">
      <t>ゴウケイ</t>
    </rPh>
    <rPh sb="2" eb="3">
      <t>ガク</t>
    </rPh>
    <phoneticPr fontId="4"/>
  </si>
  <si>
    <t>a</t>
    <phoneticPr fontId="4"/>
  </si>
  <si>
    <t>b</t>
    <phoneticPr fontId="4"/>
  </si>
  <si>
    <t>c</t>
    <phoneticPr fontId="4"/>
  </si>
  <si>
    <r>
      <t xml:space="preserve">３か月分
請求額合計
</t>
    </r>
    <r>
      <rPr>
        <b/>
        <sz val="10"/>
        <rFont val="ＭＳ 明朝"/>
        <family val="1"/>
        <charset val="128"/>
      </rPr>
      <t>※４</t>
    </r>
    <rPh sb="2" eb="4">
      <t>ゲツブン</t>
    </rPh>
    <rPh sb="5" eb="7">
      <t>セイキュウ</t>
    </rPh>
    <rPh sb="7" eb="8">
      <t>ガク</t>
    </rPh>
    <rPh sb="8" eb="10">
      <t>ゴウケイ</t>
    </rPh>
    <phoneticPr fontId="13"/>
  </si>
  <si>
    <r>
      <t xml:space="preserve">給食提供日数
</t>
    </r>
    <r>
      <rPr>
        <sz val="7"/>
        <color theme="1"/>
        <rFont val="ＭＳ ゴシック"/>
        <family val="3"/>
        <charset val="128"/>
      </rPr>
      <t>（新制度未移行幼稚園に通う副食費免除者に限る）</t>
    </r>
    <rPh sb="0" eb="2">
      <t>キュウショク</t>
    </rPh>
    <rPh sb="2" eb="4">
      <t>テイキョウ</t>
    </rPh>
    <rPh sb="4" eb="6">
      <t>ニッスウ</t>
    </rPh>
    <rPh sb="8" eb="11">
      <t>シンセイド</t>
    </rPh>
    <rPh sb="11" eb="12">
      <t>ミ</t>
    </rPh>
    <rPh sb="12" eb="14">
      <t>イコウ</t>
    </rPh>
    <rPh sb="14" eb="17">
      <t>ヨウチエン</t>
    </rPh>
    <rPh sb="18" eb="19">
      <t>カヨ</t>
    </rPh>
    <rPh sb="20" eb="22">
      <t>フクショク</t>
    </rPh>
    <rPh sb="22" eb="23">
      <t>ヒ</t>
    </rPh>
    <rPh sb="23" eb="25">
      <t>メンジョ</t>
    </rPh>
    <rPh sb="25" eb="26">
      <t>シャ</t>
    </rPh>
    <rPh sb="27" eb="28">
      <t>カギ</t>
    </rPh>
    <phoneticPr fontId="8"/>
  </si>
  <si>
    <t>※３</t>
    <phoneticPr fontId="4"/>
  </si>
  <si>
    <t>※４　各月上限額と各月の利用料（a・b・c)を比較し小さい額を３か月分合算し、請求額とする。</t>
    <rPh sb="3" eb="5">
      <t>カクツキ</t>
    </rPh>
    <rPh sb="5" eb="8">
      <t>ジョウゲンガク</t>
    </rPh>
    <rPh sb="9" eb="11">
      <t>カクツキ</t>
    </rPh>
    <rPh sb="12" eb="15">
      <t>リヨウリョウ</t>
    </rPh>
    <rPh sb="23" eb="25">
      <t>ヒカク</t>
    </rPh>
    <rPh sb="26" eb="27">
      <t>チイ</t>
    </rPh>
    <rPh sb="29" eb="30">
      <t>ガク</t>
    </rPh>
    <rPh sb="33" eb="35">
      <t>ゲツブン</t>
    </rPh>
    <rPh sb="35" eb="37">
      <t>ガッサン</t>
    </rPh>
    <rPh sb="39" eb="41">
      <t>セイキュウ</t>
    </rPh>
    <rPh sb="41" eb="42">
      <t>ガク</t>
    </rPh>
    <phoneticPr fontId="4"/>
  </si>
  <si>
    <t>】</t>
    <phoneticPr fontId="8"/>
  </si>
  <si>
    <t>預かり保育事業（在園児を対象）</t>
    <rPh sb="0" eb="1">
      <t>アズ</t>
    </rPh>
    <rPh sb="3" eb="5">
      <t>ホイク</t>
    </rPh>
    <rPh sb="5" eb="7">
      <t>ジギョウ</t>
    </rPh>
    <rPh sb="8" eb="10">
      <t>ザイエン</t>
    </rPh>
    <rPh sb="10" eb="11">
      <t>ジ</t>
    </rPh>
    <rPh sb="12" eb="14">
      <t>タイショウ</t>
    </rPh>
    <phoneticPr fontId="8"/>
  </si>
  <si>
    <t>※１</t>
    <phoneticPr fontId="4"/>
  </si>
  <si>
    <t>設置者名称</t>
    <rPh sb="0" eb="3">
      <t>セッチシャ</t>
    </rPh>
    <rPh sb="3" eb="5">
      <t>メイショウ</t>
    </rPh>
    <phoneticPr fontId="8"/>
  </si>
  <si>
    <t>設置者住所</t>
    <rPh sb="0" eb="3">
      <t>セッチシャ</t>
    </rPh>
    <rPh sb="3" eb="5">
      <t>ジュウショ</t>
    </rPh>
    <phoneticPr fontId="8"/>
  </si>
  <si>
    <t>代表者職名</t>
    <rPh sb="0" eb="3">
      <t>ダイヒョウシャ</t>
    </rPh>
    <rPh sb="3" eb="4">
      <t>ショク</t>
    </rPh>
    <rPh sb="4" eb="5">
      <t>メイ</t>
    </rPh>
    <phoneticPr fontId="8"/>
  </si>
  <si>
    <t>代表者連絡先</t>
    <rPh sb="0" eb="3">
      <t>ダイヒョウシャ</t>
    </rPh>
    <rPh sb="3" eb="6">
      <t>レンラクサキ</t>
    </rPh>
    <phoneticPr fontId="8"/>
  </si>
  <si>
    <t>施設・事業所の名称</t>
    <rPh sb="0" eb="2">
      <t>シセツ</t>
    </rPh>
    <rPh sb="3" eb="6">
      <t>ジギョウショ</t>
    </rPh>
    <rPh sb="7" eb="9">
      <t>メイショウ</t>
    </rPh>
    <phoneticPr fontId="8"/>
  </si>
  <si>
    <t>施設・事業所の住所</t>
    <rPh sb="0" eb="2">
      <t>シセツ</t>
    </rPh>
    <rPh sb="3" eb="6">
      <t>ジギョウショ</t>
    </rPh>
    <rPh sb="7" eb="9">
      <t>ジュウショ</t>
    </rPh>
    <phoneticPr fontId="8"/>
  </si>
  <si>
    <t>担当者氏名</t>
    <rPh sb="0" eb="3">
      <t>タントウシャ</t>
    </rPh>
    <rPh sb="3" eb="5">
      <t>シメイ</t>
    </rPh>
    <phoneticPr fontId="8"/>
  </si>
  <si>
    <t>担当者連絡先</t>
    <rPh sb="0" eb="3">
      <t>タントウシャ</t>
    </rPh>
    <rPh sb="3" eb="5">
      <t>レンラク</t>
    </rPh>
    <rPh sb="5" eb="6">
      <t>サキ</t>
    </rPh>
    <phoneticPr fontId="8"/>
  </si>
  <si>
    <t>※３　一日当たりの給付上限額：245円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</si>
</sst>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\(#,##0\)"/>
  </numFmts>
  <fonts count="4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theme="1"/>
      <name val="ＭＳ Ｐ明朝"/>
      <family val="1"/>
      <charset val="128"/>
    </font>
    <font>
      <b/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ゴシック"/>
      <family val="3"/>
      <charset val="128"/>
    </font>
    <font>
      <b/>
      <sz val="16"/>
      <color indexed="8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rgb="FFFF0000"/>
      <name val="HG教科書体"/>
      <family val="1"/>
      <charset val="128"/>
    </font>
    <font>
      <b/>
      <sz val="16"/>
      <color rgb="FFFF0000"/>
      <name val="HGS教科書体"/>
      <family val="1"/>
      <charset val="128"/>
    </font>
    <font>
      <b/>
      <sz val="16"/>
      <color indexed="8"/>
      <name val="HG教科書体"/>
      <family val="1"/>
      <charset val="128"/>
    </font>
    <font>
      <sz val="7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6"/>
      <color theme="0"/>
      <name val="HGS教科書体"/>
      <family val="1"/>
      <charset val="128"/>
    </font>
    <font>
      <b/>
      <sz val="14"/>
      <color theme="0"/>
      <name val="ＭＳ 明朝"/>
      <family val="1"/>
      <charset val="128"/>
    </font>
    <font>
      <b/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0"/>
      <name val="ＭＳ 明朝"/>
      <family val="1"/>
      <charset val="128"/>
    </font>
    <font>
      <b/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theme="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08">
    <xf numFmtId="0" fontId="0" fillId="0" borderId="0" xfId="0">
      <alignment vertical="center"/>
    </xf>
    <xf numFmtId="0" fontId="6" fillId="0" borderId="0" xfId="2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6" fillId="0" borderId="0" xfId="2" applyFont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21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7" fillId="0" borderId="0" xfId="2" applyFont="1" applyAlignment="1">
      <alignment horizontal="left" vertical="center"/>
    </xf>
    <xf numFmtId="0" fontId="6" fillId="0" borderId="0" xfId="2" applyFont="1" applyBorder="1" applyAlignment="1">
      <alignment vertical="center" wrapText="1"/>
    </xf>
    <xf numFmtId="0" fontId="18" fillId="0" borderId="0" xfId="2" applyFont="1" applyFill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16" fillId="0" borderId="23" xfId="2" applyFont="1" applyFill="1" applyBorder="1" applyAlignment="1">
      <alignment horizontal="center" vertical="center"/>
    </xf>
    <xf numFmtId="0" fontId="6" fillId="0" borderId="0" xfId="2" applyFont="1" applyBorder="1" applyAlignment="1">
      <alignment vertical="top" wrapText="1"/>
    </xf>
    <xf numFmtId="0" fontId="25" fillId="0" borderId="0" xfId="2" applyFont="1" applyAlignment="1">
      <alignment horizontal="left" vertical="center"/>
    </xf>
    <xf numFmtId="0" fontId="26" fillId="0" borderId="0" xfId="2" applyFont="1" applyFill="1" applyBorder="1" applyAlignment="1">
      <alignment horizontal="left" vertical="center" wrapText="1"/>
    </xf>
    <xf numFmtId="0" fontId="27" fillId="0" borderId="0" xfId="2" applyFont="1" applyBorder="1" applyAlignment="1">
      <alignment horizontal="center" vertical="center"/>
    </xf>
    <xf numFmtId="0" fontId="27" fillId="0" borderId="0" xfId="2" applyFont="1" applyBorder="1" applyAlignment="1">
      <alignment vertical="center"/>
    </xf>
    <xf numFmtId="176" fontId="6" fillId="0" borderId="27" xfId="2" applyNumberFormat="1" applyFont="1" applyBorder="1" applyAlignment="1">
      <alignment horizontal="center" vertical="center"/>
    </xf>
    <xf numFmtId="176" fontId="6" fillId="0" borderId="24" xfId="2" applyNumberFormat="1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176" fontId="6" fillId="0" borderId="35" xfId="2" applyNumberFormat="1" applyFont="1" applyBorder="1" applyAlignment="1">
      <alignment horizontal="center" vertical="center"/>
    </xf>
    <xf numFmtId="176" fontId="6" fillId="0" borderId="44" xfId="2" applyNumberFormat="1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176" fontId="6" fillId="0" borderId="2" xfId="2" applyNumberFormat="1" applyFont="1" applyBorder="1" applyAlignment="1">
      <alignment horizontal="center" vertical="center"/>
    </xf>
    <xf numFmtId="176" fontId="6" fillId="0" borderId="0" xfId="2" applyNumberFormat="1" applyFont="1" applyBorder="1" applyAlignment="1">
      <alignment horizontal="center" vertical="center"/>
    </xf>
    <xf numFmtId="176" fontId="6" fillId="0" borderId="35" xfId="2" applyNumberFormat="1" applyFont="1" applyBorder="1" applyAlignment="1">
      <alignment horizontal="center" vertical="center"/>
    </xf>
    <xf numFmtId="176" fontId="6" fillId="0" borderId="44" xfId="2" applyNumberFormat="1" applyFont="1" applyBorder="1" applyAlignment="1">
      <alignment horizontal="center" vertical="center"/>
    </xf>
    <xf numFmtId="38" fontId="6" fillId="0" borderId="0" xfId="7" applyFont="1" applyAlignment="1">
      <alignment vertical="center"/>
    </xf>
    <xf numFmtId="176" fontId="6" fillId="0" borderId="35" xfId="2" applyNumberFormat="1" applyFont="1" applyBorder="1" applyAlignment="1">
      <alignment horizontal="center" vertical="center"/>
    </xf>
    <xf numFmtId="176" fontId="6" fillId="0" borderId="44" xfId="2" applyNumberFormat="1" applyFont="1" applyBorder="1" applyAlignment="1">
      <alignment horizontal="center" vertical="center"/>
    </xf>
    <xf numFmtId="38" fontId="6" fillId="0" borderId="0" xfId="7" applyFont="1" applyAlignment="1">
      <alignment vertical="center" wrapText="1"/>
    </xf>
    <xf numFmtId="38" fontId="21" fillId="0" borderId="0" xfId="7" applyFont="1" applyAlignment="1">
      <alignment vertical="center"/>
    </xf>
    <xf numFmtId="38" fontId="17" fillId="0" borderId="0" xfId="7" applyFont="1" applyAlignment="1">
      <alignment vertical="center"/>
    </xf>
    <xf numFmtId="176" fontId="6" fillId="0" borderId="35" xfId="2" applyNumberFormat="1" applyFont="1" applyBorder="1" applyAlignment="1">
      <alignment horizontal="center" vertical="center"/>
    </xf>
    <xf numFmtId="176" fontId="6" fillId="0" borderId="44" xfId="2" applyNumberFormat="1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38" fontId="6" fillId="0" borderId="0" xfId="8" applyFont="1" applyAlignment="1">
      <alignment vertical="center"/>
    </xf>
    <xf numFmtId="0" fontId="11" fillId="0" borderId="46" xfId="2" applyFont="1" applyBorder="1" applyAlignment="1">
      <alignment horizontal="center" vertical="center"/>
    </xf>
    <xf numFmtId="0" fontId="20" fillId="0" borderId="0" xfId="2" applyFont="1" applyAlignment="1">
      <alignment vertical="center"/>
    </xf>
    <xf numFmtId="0" fontId="43" fillId="0" borderId="0" xfId="2" applyFont="1" applyAlignment="1">
      <alignment horizontal="left" vertical="center"/>
    </xf>
    <xf numFmtId="0" fontId="44" fillId="0" borderId="0" xfId="2" applyFont="1" applyAlignment="1">
      <alignment horizontal="left" vertical="center"/>
    </xf>
    <xf numFmtId="0" fontId="45" fillId="0" borderId="0" xfId="2" applyFont="1" applyAlignment="1">
      <alignment horizontal="left" vertical="center"/>
    </xf>
    <xf numFmtId="0" fontId="44" fillId="0" borderId="0" xfId="2" applyFont="1" applyAlignment="1">
      <alignment vertical="center"/>
    </xf>
    <xf numFmtId="0" fontId="46" fillId="0" borderId="0" xfId="2" applyFont="1" applyAlignment="1">
      <alignment vertical="center"/>
    </xf>
    <xf numFmtId="0" fontId="47" fillId="0" borderId="0" xfId="2" applyFont="1" applyFill="1" applyBorder="1" applyAlignment="1">
      <alignment horizontal="left" vertical="center" wrapText="1"/>
    </xf>
    <xf numFmtId="0" fontId="31" fillId="0" borderId="0" xfId="2" applyFont="1" applyBorder="1" applyAlignment="1">
      <alignment horizontal="center" vertical="center"/>
    </xf>
    <xf numFmtId="0" fontId="31" fillId="0" borderId="0" xfId="2" applyFont="1" applyBorder="1" applyAlignment="1">
      <alignment vertical="center"/>
    </xf>
    <xf numFmtId="0" fontId="44" fillId="0" borderId="0" xfId="2" applyFont="1" applyBorder="1" applyAlignment="1">
      <alignment horizontal="center" vertical="center"/>
    </xf>
    <xf numFmtId="176" fontId="44" fillId="0" borderId="0" xfId="2" applyNumberFormat="1" applyFont="1" applyBorder="1" applyAlignment="1">
      <alignment horizontal="center" vertical="center"/>
    </xf>
    <xf numFmtId="0" fontId="44" fillId="0" borderId="0" xfId="2" applyFont="1" applyBorder="1" applyAlignment="1">
      <alignment vertical="center"/>
    </xf>
    <xf numFmtId="176" fontId="44" fillId="0" borderId="2" xfId="2" applyNumberFormat="1" applyFont="1" applyBorder="1" applyAlignment="1">
      <alignment horizontal="center" vertical="center"/>
    </xf>
    <xf numFmtId="0" fontId="16" fillId="2" borderId="0" xfId="2" applyFont="1" applyFill="1" applyBorder="1" applyAlignment="1">
      <alignment vertical="center" wrapText="1"/>
    </xf>
    <xf numFmtId="0" fontId="16" fillId="2" borderId="0" xfId="2" applyFont="1" applyFill="1" applyBorder="1" applyAlignment="1">
      <alignment vertical="center"/>
    </xf>
    <xf numFmtId="0" fontId="32" fillId="0" borderId="0" xfId="2" applyFont="1" applyFill="1" applyBorder="1" applyAlignment="1">
      <alignment vertical="center"/>
    </xf>
    <xf numFmtId="0" fontId="36" fillId="0" borderId="0" xfId="2" applyFont="1" applyFill="1" applyBorder="1" applyAlignment="1">
      <alignment vertical="center"/>
    </xf>
    <xf numFmtId="0" fontId="12" fillId="2" borderId="17" xfId="2" applyFont="1" applyFill="1" applyBorder="1" applyAlignment="1">
      <alignment horizontal="center" vertical="center" wrapText="1"/>
    </xf>
    <xf numFmtId="0" fontId="48" fillId="0" borderId="17" xfId="2" applyFont="1" applyFill="1" applyBorder="1" applyAlignment="1">
      <alignment horizontal="center" vertical="center" wrapText="1"/>
    </xf>
    <xf numFmtId="0" fontId="48" fillId="0" borderId="17" xfId="2" applyFont="1" applyFill="1" applyBorder="1" applyAlignment="1">
      <alignment horizontal="center" vertical="center"/>
    </xf>
    <xf numFmtId="0" fontId="48" fillId="2" borderId="17" xfId="2" applyFont="1" applyFill="1" applyBorder="1" applyAlignment="1">
      <alignment horizontal="center" vertical="center" wrapText="1"/>
    </xf>
    <xf numFmtId="0" fontId="48" fillId="2" borderId="17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top" wrapText="1"/>
    </xf>
    <xf numFmtId="38" fontId="34" fillId="0" borderId="20" xfId="8" applyFont="1" applyBorder="1" applyAlignment="1">
      <alignment horizontal="center" vertical="center"/>
    </xf>
    <xf numFmtId="38" fontId="34" fillId="0" borderId="18" xfId="8" applyFont="1" applyBorder="1" applyAlignment="1">
      <alignment horizontal="center" vertical="center"/>
    </xf>
    <xf numFmtId="38" fontId="34" fillId="0" borderId="30" xfId="8" applyFont="1" applyBorder="1" applyAlignment="1">
      <alignment horizontal="center" vertical="center"/>
    </xf>
    <xf numFmtId="0" fontId="34" fillId="0" borderId="23" xfId="2" applyFont="1" applyBorder="1" applyAlignment="1">
      <alignment horizontal="center" vertical="center"/>
    </xf>
    <xf numFmtId="0" fontId="34" fillId="0" borderId="30" xfId="2" applyFont="1" applyBorder="1" applyAlignment="1">
      <alignment horizontal="center" vertical="center"/>
    </xf>
    <xf numFmtId="38" fontId="10" fillId="0" borderId="17" xfId="8" applyFont="1" applyBorder="1" applyAlignment="1">
      <alignment horizontal="right" vertical="center"/>
    </xf>
    <xf numFmtId="38" fontId="10" fillId="0" borderId="72" xfId="8" applyFont="1" applyBorder="1" applyAlignment="1">
      <alignment horizontal="right" vertical="center"/>
    </xf>
    <xf numFmtId="38" fontId="6" fillId="0" borderId="0" xfId="8" applyFont="1" applyAlignment="1">
      <alignment horizontal="center" vertical="center" wrapText="1"/>
    </xf>
    <xf numFmtId="38" fontId="11" fillId="0" borderId="0" xfId="8" applyFont="1" applyAlignment="1">
      <alignment horizontal="center" vertical="center"/>
    </xf>
    <xf numFmtId="0" fontId="18" fillId="0" borderId="6" xfId="2" applyFont="1" applyFill="1" applyBorder="1" applyAlignment="1">
      <alignment horizontal="left" vertical="center" wrapText="1"/>
    </xf>
    <xf numFmtId="0" fontId="40" fillId="0" borderId="6" xfId="2" applyFont="1" applyFill="1" applyBorder="1" applyAlignment="1">
      <alignment horizontal="center" vertical="center" wrapText="1"/>
    </xf>
    <xf numFmtId="0" fontId="40" fillId="0" borderId="7" xfId="2" applyFont="1" applyFill="1" applyBorder="1" applyAlignment="1">
      <alignment horizontal="center" vertical="center" wrapText="1"/>
    </xf>
    <xf numFmtId="38" fontId="23" fillId="0" borderId="16" xfId="8" applyFont="1" applyBorder="1" applyAlignment="1">
      <alignment horizontal="center" vertical="center"/>
    </xf>
    <xf numFmtId="38" fontId="23" fillId="0" borderId="6" xfId="8" applyFont="1" applyBorder="1" applyAlignment="1">
      <alignment horizontal="center" vertical="center"/>
    </xf>
    <xf numFmtId="0" fontId="24" fillId="0" borderId="16" xfId="2" applyFont="1" applyBorder="1" applyAlignment="1">
      <alignment horizontal="center" vertical="center"/>
    </xf>
    <xf numFmtId="0" fontId="24" fillId="0" borderId="6" xfId="2" applyFont="1" applyBorder="1" applyAlignment="1">
      <alignment horizontal="center" vertical="center"/>
    </xf>
    <xf numFmtId="0" fontId="24" fillId="0" borderId="7" xfId="2" applyFont="1" applyBorder="1" applyAlignment="1">
      <alignment horizontal="center" vertical="center"/>
    </xf>
    <xf numFmtId="176" fontId="42" fillId="0" borderId="17" xfId="2" applyNumberFormat="1" applyFont="1" applyBorder="1" applyAlignment="1">
      <alignment horizontal="right" vertical="center"/>
    </xf>
    <xf numFmtId="176" fontId="42" fillId="0" borderId="16" xfId="2" applyNumberFormat="1" applyFont="1" applyBorder="1" applyAlignment="1">
      <alignment horizontal="right" vertical="center"/>
    </xf>
    <xf numFmtId="0" fontId="18" fillId="2" borderId="1" xfId="2" applyFont="1" applyFill="1" applyBorder="1" applyAlignment="1">
      <alignment horizontal="center" vertical="center" wrapText="1"/>
    </xf>
    <xf numFmtId="0" fontId="18" fillId="2" borderId="2" xfId="2" applyFont="1" applyFill="1" applyBorder="1" applyAlignment="1">
      <alignment horizontal="center" vertical="center" wrapText="1"/>
    </xf>
    <xf numFmtId="0" fontId="18" fillId="2" borderId="3" xfId="2" applyFont="1" applyFill="1" applyBorder="1" applyAlignment="1">
      <alignment horizontal="center" vertical="center" wrapText="1"/>
    </xf>
    <xf numFmtId="0" fontId="18" fillId="2" borderId="13" xfId="2" applyFont="1" applyFill="1" applyBorder="1" applyAlignment="1">
      <alignment horizontal="center" vertical="center" wrapText="1"/>
    </xf>
    <xf numFmtId="0" fontId="18" fillId="2" borderId="14" xfId="2" applyFont="1" applyFill="1" applyBorder="1" applyAlignment="1">
      <alignment horizontal="center" vertical="center" wrapText="1"/>
    </xf>
    <xf numFmtId="0" fontId="18" fillId="2" borderId="15" xfId="2" applyFont="1" applyFill="1" applyBorder="1" applyAlignment="1">
      <alignment horizontal="center" vertical="center" wrapText="1"/>
    </xf>
    <xf numFmtId="0" fontId="19" fillId="2" borderId="1" xfId="2" applyFont="1" applyFill="1" applyBorder="1" applyAlignment="1">
      <alignment horizontal="center" vertical="center" wrapText="1"/>
    </xf>
    <xf numFmtId="0" fontId="19" fillId="2" borderId="2" xfId="2" applyFont="1" applyFill="1" applyBorder="1" applyAlignment="1">
      <alignment horizontal="center" vertical="center" wrapText="1"/>
    </xf>
    <xf numFmtId="0" fontId="19" fillId="2" borderId="3" xfId="2" applyFont="1" applyFill="1" applyBorder="1" applyAlignment="1">
      <alignment horizontal="center" vertical="center" wrapText="1"/>
    </xf>
    <xf numFmtId="0" fontId="19" fillId="2" borderId="13" xfId="2" applyFont="1" applyFill="1" applyBorder="1" applyAlignment="1">
      <alignment horizontal="center" vertical="center" wrapText="1"/>
    </xf>
    <xf numFmtId="0" fontId="19" fillId="2" borderId="14" xfId="2" applyFont="1" applyFill="1" applyBorder="1" applyAlignment="1">
      <alignment horizontal="center" vertical="center" wrapText="1"/>
    </xf>
    <xf numFmtId="0" fontId="19" fillId="2" borderId="15" xfId="2" applyFont="1" applyFill="1" applyBorder="1" applyAlignment="1">
      <alignment horizontal="center" vertical="center" wrapText="1"/>
    </xf>
    <xf numFmtId="0" fontId="33" fillId="2" borderId="16" xfId="2" applyFont="1" applyFill="1" applyBorder="1" applyAlignment="1">
      <alignment horizontal="center" vertical="center"/>
    </xf>
    <xf numFmtId="0" fontId="33" fillId="2" borderId="6" xfId="2" applyFont="1" applyFill="1" applyBorder="1" applyAlignment="1">
      <alignment horizontal="center" vertical="center"/>
    </xf>
    <xf numFmtId="0" fontId="33" fillId="2" borderId="6" xfId="2" applyFont="1" applyFill="1" applyBorder="1" applyAlignment="1">
      <alignment horizontal="right" vertical="center"/>
    </xf>
    <xf numFmtId="0" fontId="33" fillId="2" borderId="6" xfId="2" applyFont="1" applyFill="1" applyBorder="1" applyAlignment="1">
      <alignment horizontal="left" vertical="center"/>
    </xf>
    <xf numFmtId="0" fontId="33" fillId="2" borderId="7" xfId="2" applyFont="1" applyFill="1" applyBorder="1" applyAlignment="1">
      <alignment horizontal="left" vertical="center"/>
    </xf>
    <xf numFmtId="0" fontId="19" fillId="2" borderId="2" xfId="2" applyFont="1" applyFill="1" applyBorder="1" applyAlignment="1">
      <alignment horizontal="center" vertical="center"/>
    </xf>
    <xf numFmtId="0" fontId="19" fillId="2" borderId="3" xfId="2" applyFont="1" applyFill="1" applyBorder="1" applyAlignment="1">
      <alignment horizontal="center" vertical="center"/>
    </xf>
    <xf numFmtId="0" fontId="19" fillId="2" borderId="13" xfId="2" applyFont="1" applyFill="1" applyBorder="1" applyAlignment="1">
      <alignment horizontal="center" vertical="center"/>
    </xf>
    <xf numFmtId="0" fontId="19" fillId="2" borderId="14" xfId="2" applyFont="1" applyFill="1" applyBorder="1" applyAlignment="1">
      <alignment horizontal="center" vertical="center"/>
    </xf>
    <xf numFmtId="0" fontId="19" fillId="2" borderId="15" xfId="2" applyFont="1" applyFill="1" applyBorder="1" applyAlignment="1">
      <alignment horizontal="center" vertical="center"/>
    </xf>
    <xf numFmtId="0" fontId="19" fillId="2" borderId="16" xfId="2" applyFont="1" applyFill="1" applyBorder="1" applyAlignment="1">
      <alignment horizontal="center" vertical="center"/>
    </xf>
    <xf numFmtId="0" fontId="19" fillId="2" borderId="6" xfId="2" applyFont="1" applyFill="1" applyBorder="1" applyAlignment="1">
      <alignment horizontal="center" vertical="center"/>
    </xf>
    <xf numFmtId="0" fontId="19" fillId="2" borderId="19" xfId="2" applyFont="1" applyFill="1" applyBorder="1" applyAlignment="1">
      <alignment horizontal="center" vertical="center"/>
    </xf>
    <xf numFmtId="0" fontId="19" fillId="2" borderId="7" xfId="2" applyFont="1" applyFill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38" fontId="11" fillId="0" borderId="38" xfId="8" applyFont="1" applyBorder="1" applyAlignment="1">
      <alignment horizontal="right" vertical="center"/>
    </xf>
    <xf numFmtId="38" fontId="11" fillId="0" borderId="33" xfId="8" applyFont="1" applyBorder="1" applyAlignment="1">
      <alignment horizontal="right" vertical="center"/>
    </xf>
    <xf numFmtId="38" fontId="11" fillId="0" borderId="36" xfId="8" applyFont="1" applyBorder="1" applyAlignment="1">
      <alignment horizontal="right" vertical="center"/>
    </xf>
    <xf numFmtId="176" fontId="42" fillId="0" borderId="39" xfId="2" applyNumberFormat="1" applyFont="1" applyBorder="1" applyAlignment="1">
      <alignment horizontal="right" vertical="center"/>
    </xf>
    <xf numFmtId="176" fontId="42" fillId="0" borderId="40" xfId="2" applyNumberFormat="1" applyFont="1" applyBorder="1" applyAlignment="1">
      <alignment horizontal="right" vertical="center"/>
    </xf>
    <xf numFmtId="0" fontId="18" fillId="0" borderId="42" xfId="2" applyFont="1" applyFill="1" applyBorder="1" applyAlignment="1">
      <alignment horizontal="left" vertical="center" wrapText="1"/>
    </xf>
    <xf numFmtId="0" fontId="18" fillId="0" borderId="42" xfId="2" applyFont="1" applyFill="1" applyBorder="1" applyAlignment="1">
      <alignment horizontal="left" vertical="center"/>
    </xf>
    <xf numFmtId="0" fontId="18" fillId="0" borderId="43" xfId="2" applyFont="1" applyFill="1" applyBorder="1" applyAlignment="1">
      <alignment horizontal="left" vertical="center"/>
    </xf>
    <xf numFmtId="0" fontId="11" fillId="0" borderId="41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38" fontId="11" fillId="0" borderId="47" xfId="8" applyFont="1" applyBorder="1" applyAlignment="1">
      <alignment horizontal="right" vertical="center"/>
    </xf>
    <xf numFmtId="38" fontId="11" fillId="0" borderId="42" xfId="8" applyFont="1" applyBorder="1" applyAlignment="1">
      <alignment horizontal="right" vertical="center"/>
    </xf>
    <xf numFmtId="38" fontId="11" fillId="0" borderId="45" xfId="8" applyFont="1" applyBorder="1" applyAlignment="1">
      <alignment horizontal="right" vertical="center"/>
    </xf>
    <xf numFmtId="176" fontId="42" fillId="0" borderId="48" xfId="2" applyNumberFormat="1" applyFont="1" applyBorder="1" applyAlignment="1">
      <alignment horizontal="right" vertical="center"/>
    </xf>
    <xf numFmtId="176" fontId="42" fillId="0" borderId="49" xfId="2" applyNumberFormat="1" applyFont="1" applyBorder="1" applyAlignment="1">
      <alignment horizontal="right" vertical="center"/>
    </xf>
    <xf numFmtId="38" fontId="41" fillId="0" borderId="39" xfId="8" applyFont="1" applyBorder="1" applyAlignment="1">
      <alignment horizontal="right" vertical="center"/>
    </xf>
    <xf numFmtId="38" fontId="41" fillId="0" borderId="40" xfId="8" applyFont="1" applyBorder="1" applyAlignment="1">
      <alignment horizontal="right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176" fontId="23" fillId="0" borderId="54" xfId="2" applyNumberFormat="1" applyFont="1" applyBorder="1" applyAlignment="1">
      <alignment horizontal="center" vertical="center"/>
    </xf>
    <xf numFmtId="176" fontId="23" fillId="0" borderId="37" xfId="2" applyNumberFormat="1" applyFont="1" applyBorder="1" applyAlignment="1">
      <alignment horizontal="center" vertical="center"/>
    </xf>
    <xf numFmtId="176" fontId="23" fillId="0" borderId="46" xfId="2" applyNumberFormat="1" applyFont="1" applyBorder="1" applyAlignment="1">
      <alignment horizontal="center" vertical="center"/>
    </xf>
    <xf numFmtId="177" fontId="31" fillId="0" borderId="64" xfId="2" applyNumberFormat="1" applyFont="1" applyBorder="1" applyAlignment="1">
      <alignment horizontal="center" vertical="top" shrinkToFit="1"/>
    </xf>
    <xf numFmtId="177" fontId="31" fillId="0" borderId="65" xfId="2" applyNumberFormat="1" applyFont="1" applyBorder="1" applyAlignment="1">
      <alignment horizontal="center" vertical="top" shrinkToFit="1"/>
    </xf>
    <xf numFmtId="177" fontId="31" fillId="0" borderId="66" xfId="2" applyNumberFormat="1" applyFont="1" applyBorder="1" applyAlignment="1">
      <alignment horizontal="center" vertical="top" shrinkToFit="1"/>
    </xf>
    <xf numFmtId="177" fontId="31" fillId="0" borderId="13" xfId="2" applyNumberFormat="1" applyFont="1" applyBorder="1" applyAlignment="1">
      <alignment horizontal="center" vertical="top" shrinkToFit="1"/>
    </xf>
    <xf numFmtId="177" fontId="31" fillId="0" borderId="14" xfId="2" applyNumberFormat="1" applyFont="1" applyBorder="1" applyAlignment="1">
      <alignment horizontal="center" vertical="top" shrinkToFit="1"/>
    </xf>
    <xf numFmtId="177" fontId="31" fillId="0" borderId="71" xfId="2" applyNumberFormat="1" applyFont="1" applyBorder="1" applyAlignment="1">
      <alignment horizontal="center" vertical="top" shrinkToFit="1"/>
    </xf>
    <xf numFmtId="38" fontId="6" fillId="0" borderId="0" xfId="8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38" fontId="11" fillId="0" borderId="59" xfId="8" applyFont="1" applyBorder="1" applyAlignment="1">
      <alignment horizontal="right" vertical="center"/>
    </xf>
    <xf numFmtId="38" fontId="11" fillId="0" borderId="53" xfId="8" applyFont="1" applyBorder="1" applyAlignment="1">
      <alignment horizontal="right" vertical="center"/>
    </xf>
    <xf numFmtId="38" fontId="11" fillId="0" borderId="57" xfId="8" applyFont="1" applyBorder="1" applyAlignment="1">
      <alignment horizontal="right" vertical="center"/>
    </xf>
    <xf numFmtId="38" fontId="11" fillId="0" borderId="69" xfId="8" applyFont="1" applyBorder="1" applyAlignment="1">
      <alignment horizontal="right" vertical="center"/>
    </xf>
    <xf numFmtId="38" fontId="11" fillId="0" borderId="62" xfId="8" applyFont="1" applyBorder="1" applyAlignment="1">
      <alignment horizontal="right" vertical="center"/>
    </xf>
    <xf numFmtId="38" fontId="11" fillId="0" borderId="67" xfId="8" applyFont="1" applyBorder="1" applyAlignment="1">
      <alignment horizontal="right" vertical="center"/>
    </xf>
    <xf numFmtId="176" fontId="6" fillId="0" borderId="60" xfId="2" applyNumberFormat="1" applyFont="1" applyBorder="1" applyAlignment="1">
      <alignment horizontal="center" vertical="center"/>
    </xf>
    <xf numFmtId="176" fontId="6" fillId="0" borderId="70" xfId="2" applyNumberFormat="1" applyFont="1" applyBorder="1" applyAlignment="1">
      <alignment horizontal="center" vertical="center"/>
    </xf>
    <xf numFmtId="176" fontId="42" fillId="0" borderId="55" xfId="2" applyNumberFormat="1" applyFont="1" applyBorder="1" applyAlignment="1">
      <alignment horizontal="right" vertical="center"/>
    </xf>
    <xf numFmtId="176" fontId="42" fillId="0" borderId="53" xfId="2" applyNumberFormat="1" applyFont="1" applyBorder="1" applyAlignment="1">
      <alignment horizontal="right" vertical="center"/>
    </xf>
    <xf numFmtId="176" fontId="42" fillId="0" borderId="57" xfId="2" applyNumberFormat="1" applyFont="1" applyBorder="1" applyAlignment="1">
      <alignment horizontal="right" vertical="center"/>
    </xf>
    <xf numFmtId="176" fontId="42" fillId="0" borderId="61" xfId="2" applyNumberFormat="1" applyFont="1" applyBorder="1" applyAlignment="1">
      <alignment horizontal="right" vertical="center"/>
    </xf>
    <xf numFmtId="176" fontId="42" fillId="0" borderId="62" xfId="2" applyNumberFormat="1" applyFont="1" applyBorder="1" applyAlignment="1">
      <alignment horizontal="right" vertical="center"/>
    </xf>
    <xf numFmtId="176" fontId="42" fillId="0" borderId="67" xfId="2" applyNumberFormat="1" applyFont="1" applyBorder="1" applyAlignment="1">
      <alignment horizontal="right" vertical="center"/>
    </xf>
    <xf numFmtId="0" fontId="16" fillId="0" borderId="55" xfId="2" applyFont="1" applyFill="1" applyBorder="1" applyAlignment="1">
      <alignment horizontal="center" vertical="center"/>
    </xf>
    <xf numFmtId="0" fontId="16" fillId="0" borderId="61" xfId="2" applyFont="1" applyFill="1" applyBorder="1" applyAlignment="1">
      <alignment horizontal="center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6" xfId="2" applyFont="1" applyFill="1" applyBorder="1" applyAlignment="1">
      <alignment horizontal="left" vertical="center"/>
    </xf>
    <xf numFmtId="0" fontId="18" fillId="0" borderId="62" xfId="2" applyFont="1" applyFill="1" applyBorder="1" applyAlignment="1">
      <alignment horizontal="left" vertical="center"/>
    </xf>
    <xf numFmtId="0" fontId="18" fillId="0" borderId="63" xfId="2" applyFont="1" applyFill="1" applyBorder="1" applyAlignment="1">
      <alignment horizontal="left" vertical="center"/>
    </xf>
    <xf numFmtId="176" fontId="23" fillId="0" borderId="55" xfId="2" applyNumberFormat="1" applyFont="1" applyBorder="1" applyAlignment="1">
      <alignment horizontal="center" vertical="center" wrapText="1"/>
    </xf>
    <xf numFmtId="176" fontId="23" fillId="0" borderId="53" xfId="2" applyNumberFormat="1" applyFont="1" applyBorder="1" applyAlignment="1">
      <alignment horizontal="center" vertical="center"/>
    </xf>
    <xf numFmtId="176" fontId="6" fillId="0" borderId="35" xfId="2" applyNumberFormat="1" applyFont="1" applyBorder="1" applyAlignment="1">
      <alignment horizontal="center" vertical="center"/>
    </xf>
    <xf numFmtId="176" fontId="6" fillId="0" borderId="44" xfId="2" applyNumberFormat="1" applyFont="1" applyBorder="1" applyAlignment="1">
      <alignment horizontal="center" vertical="center"/>
    </xf>
    <xf numFmtId="177" fontId="31" fillId="0" borderId="64" xfId="2" applyNumberFormat="1" applyFont="1" applyBorder="1" applyAlignment="1">
      <alignment horizontal="center" vertical="center" wrapText="1"/>
    </xf>
    <xf numFmtId="177" fontId="31" fillId="0" borderId="65" xfId="2" applyNumberFormat="1" applyFont="1" applyBorder="1" applyAlignment="1">
      <alignment horizontal="center" vertical="center" wrapText="1"/>
    </xf>
    <xf numFmtId="177" fontId="31" fillId="0" borderId="66" xfId="2" applyNumberFormat="1" applyFont="1" applyBorder="1" applyAlignment="1">
      <alignment horizontal="center" vertical="center" wrapText="1"/>
    </xf>
    <xf numFmtId="0" fontId="18" fillId="0" borderId="33" xfId="2" applyFont="1" applyFill="1" applyBorder="1" applyAlignment="1">
      <alignment horizontal="left" vertical="center" wrapText="1"/>
    </xf>
    <xf numFmtId="0" fontId="40" fillId="0" borderId="33" xfId="2" applyFont="1" applyFill="1" applyBorder="1" applyAlignment="1">
      <alignment horizontal="center" vertical="center"/>
    </xf>
    <xf numFmtId="0" fontId="40" fillId="0" borderId="34" xfId="2" applyFont="1" applyFill="1" applyBorder="1" applyAlignment="1">
      <alignment horizontal="center" vertical="center"/>
    </xf>
    <xf numFmtId="176" fontId="23" fillId="0" borderId="55" xfId="2" applyNumberFormat="1" applyFont="1" applyBorder="1" applyAlignment="1">
      <alignment horizontal="center" wrapText="1" shrinkToFit="1"/>
    </xf>
    <xf numFmtId="176" fontId="23" fillId="0" borderId="53" xfId="2" applyNumberFormat="1" applyFont="1" applyBorder="1" applyAlignment="1">
      <alignment horizontal="center" wrapText="1" shrinkToFit="1"/>
    </xf>
    <xf numFmtId="176" fontId="23" fillId="0" borderId="57" xfId="2" applyNumberFormat="1" applyFont="1" applyBorder="1" applyAlignment="1">
      <alignment horizontal="center" wrapText="1" shrinkToFit="1"/>
    </xf>
    <xf numFmtId="176" fontId="23" fillId="0" borderId="8" xfId="2" applyNumberFormat="1" applyFont="1" applyBorder="1" applyAlignment="1">
      <alignment horizontal="center" wrapText="1" shrinkToFit="1"/>
    </xf>
    <xf numFmtId="176" fontId="23" fillId="0" borderId="0" xfId="2" applyNumberFormat="1" applyFont="1" applyBorder="1" applyAlignment="1">
      <alignment horizontal="center" wrapText="1" shrinkToFit="1"/>
    </xf>
    <xf numFmtId="176" fontId="23" fillId="0" borderId="50" xfId="2" applyNumberFormat="1" applyFont="1" applyBorder="1" applyAlignment="1">
      <alignment horizontal="center" wrapText="1" shrinkToFit="1"/>
    </xf>
    <xf numFmtId="0" fontId="11" fillId="0" borderId="2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176" fontId="6" fillId="0" borderId="25" xfId="2" applyNumberFormat="1" applyFont="1" applyBorder="1" applyAlignment="1">
      <alignment horizontal="center" vertical="center"/>
    </xf>
    <xf numFmtId="176" fontId="6" fillId="0" borderId="26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28" fillId="0" borderId="52" xfId="2" applyFont="1" applyBorder="1" applyAlignment="1">
      <alignment horizontal="center" vertical="center"/>
    </xf>
    <xf numFmtId="0" fontId="28" fillId="0" borderId="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28" fillId="0" borderId="38" xfId="2" applyFont="1" applyBorder="1" applyAlignment="1">
      <alignment horizontal="center" vertical="center"/>
    </xf>
    <xf numFmtId="0" fontId="28" fillId="0" borderId="33" xfId="2" applyFont="1" applyBorder="1" applyAlignment="1">
      <alignment horizontal="center" vertical="center"/>
    </xf>
    <xf numFmtId="38" fontId="41" fillId="0" borderId="1" xfId="8" applyFont="1" applyBorder="1" applyAlignment="1">
      <alignment vertical="center"/>
    </xf>
    <xf numFmtId="38" fontId="41" fillId="0" borderId="2" xfId="8" applyFont="1" applyBorder="1" applyAlignment="1">
      <alignment vertical="center"/>
    </xf>
    <xf numFmtId="38" fontId="41" fillId="0" borderId="8" xfId="8" applyFont="1" applyBorder="1" applyAlignment="1">
      <alignment vertical="center"/>
    </xf>
    <xf numFmtId="38" fontId="41" fillId="0" borderId="0" xfId="8" applyFont="1" applyBorder="1" applyAlignment="1">
      <alignment vertical="center"/>
    </xf>
    <xf numFmtId="0" fontId="16" fillId="0" borderId="1" xfId="2" applyFont="1" applyFill="1" applyBorder="1" applyAlignment="1">
      <alignment horizontal="center" vertical="center"/>
    </xf>
    <xf numFmtId="0" fontId="16" fillId="0" borderId="8" xfId="2" applyFont="1" applyFill="1" applyBorder="1" applyAlignment="1">
      <alignment horizontal="center" vertical="center"/>
    </xf>
    <xf numFmtId="0" fontId="18" fillId="0" borderId="2" xfId="2" applyFont="1" applyFill="1" applyBorder="1" applyAlignment="1">
      <alignment horizontal="left" vertical="center" wrapText="1" shrinkToFit="1"/>
    </xf>
    <xf numFmtId="0" fontId="18" fillId="0" borderId="3" xfId="2" applyFont="1" applyFill="1" applyBorder="1" applyAlignment="1">
      <alignment horizontal="left" vertical="center" wrapText="1" shrinkToFit="1"/>
    </xf>
    <xf numFmtId="0" fontId="18" fillId="0" borderId="0" xfId="2" applyFont="1" applyFill="1" applyBorder="1" applyAlignment="1">
      <alignment horizontal="left" vertical="center" wrapText="1" shrinkToFit="1"/>
    </xf>
    <xf numFmtId="0" fontId="18" fillId="0" borderId="9" xfId="2" applyFont="1" applyFill="1" applyBorder="1" applyAlignment="1">
      <alignment horizontal="left" vertical="center" wrapText="1" shrinkToFit="1"/>
    </xf>
    <xf numFmtId="38" fontId="23" fillId="0" borderId="1" xfId="8" applyFont="1" applyBorder="1" applyAlignment="1">
      <alignment horizontal="center" vertical="center"/>
    </xf>
    <xf numFmtId="38" fontId="23" fillId="0" borderId="2" xfId="8" applyFont="1" applyBorder="1" applyAlignment="1">
      <alignment horizontal="center" vertical="center"/>
    </xf>
    <xf numFmtId="38" fontId="23" fillId="0" borderId="8" xfId="8" applyFont="1" applyBorder="1" applyAlignment="1">
      <alignment horizontal="center" vertical="center"/>
    </xf>
    <xf numFmtId="38" fontId="23" fillId="0" borderId="0" xfId="8" applyFont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12" fillId="2" borderId="8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center" wrapText="1"/>
    </xf>
    <xf numFmtId="0" fontId="12" fillId="2" borderId="9" xfId="2" applyFont="1" applyFill="1" applyBorder="1" applyAlignment="1">
      <alignment horizontal="center" vertical="center" wrapText="1"/>
    </xf>
    <xf numFmtId="0" fontId="12" fillId="2" borderId="13" xfId="2" applyFont="1" applyFill="1" applyBorder="1" applyAlignment="1">
      <alignment horizontal="center" vertical="center" wrapText="1"/>
    </xf>
    <xf numFmtId="0" fontId="12" fillId="2" borderId="14" xfId="2" applyFont="1" applyFill="1" applyBorder="1" applyAlignment="1">
      <alignment horizontal="center" vertical="center" wrapText="1"/>
    </xf>
    <xf numFmtId="0" fontId="12" fillId="2" borderId="15" xfId="2" applyFont="1" applyFill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15" fillId="2" borderId="1" xfId="2" applyFont="1" applyFill="1" applyBorder="1" applyAlignment="1">
      <alignment horizontal="center" vertical="center" wrapText="1" shrinkToFit="1"/>
    </xf>
    <xf numFmtId="0" fontId="15" fillId="2" borderId="2" xfId="2" applyFont="1" applyFill="1" applyBorder="1" applyAlignment="1">
      <alignment horizontal="center" vertical="center" wrapText="1" shrinkToFit="1"/>
    </xf>
    <xf numFmtId="0" fontId="15" fillId="2" borderId="3" xfId="2" applyFont="1" applyFill="1" applyBorder="1" applyAlignment="1">
      <alignment horizontal="center" vertical="center" wrapText="1" shrinkToFit="1"/>
    </xf>
    <xf numFmtId="0" fontId="12" fillId="0" borderId="4" xfId="2" applyFont="1" applyFill="1" applyBorder="1" applyAlignment="1">
      <alignment horizontal="left" vertical="center" wrapText="1"/>
    </xf>
    <xf numFmtId="0" fontId="12" fillId="0" borderId="5" xfId="2" applyFont="1" applyFill="1" applyBorder="1" applyAlignment="1">
      <alignment horizontal="left" vertical="center" wrapText="1"/>
    </xf>
    <xf numFmtId="0" fontId="12" fillId="0" borderId="21" xfId="2" applyFont="1" applyFill="1" applyBorder="1" applyAlignment="1">
      <alignment horizontal="left" vertical="center" wrapText="1"/>
    </xf>
    <xf numFmtId="0" fontId="12" fillId="2" borderId="16" xfId="2" applyFont="1" applyFill="1" applyBorder="1" applyAlignment="1">
      <alignment horizontal="center" vertical="center" wrapText="1"/>
    </xf>
    <xf numFmtId="0" fontId="12" fillId="2" borderId="6" xfId="2" applyFont="1" applyFill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3" fillId="0" borderId="10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0" fontId="3" fillId="0" borderId="12" xfId="2" applyFont="1" applyBorder="1" applyAlignment="1">
      <alignment vertical="center"/>
    </xf>
    <xf numFmtId="0" fontId="3" fillId="0" borderId="13" xfId="2" applyFont="1" applyBorder="1" applyAlignment="1">
      <alignment vertical="center"/>
    </xf>
    <xf numFmtId="0" fontId="3" fillId="0" borderId="14" xfId="2" applyFont="1" applyBorder="1" applyAlignment="1">
      <alignment vertical="center"/>
    </xf>
    <xf numFmtId="0" fontId="3" fillId="0" borderId="15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38" fontId="6" fillId="0" borderId="0" xfId="7" applyFont="1" applyAlignment="1">
      <alignment horizontal="center" vertical="center"/>
    </xf>
    <xf numFmtId="38" fontId="6" fillId="0" borderId="0" xfId="7" applyFont="1" applyAlignment="1">
      <alignment horizontal="center" vertical="center" wrapText="1"/>
    </xf>
    <xf numFmtId="38" fontId="11" fillId="0" borderId="0" xfId="7" applyFont="1" applyAlignment="1">
      <alignment horizontal="center" vertical="center"/>
    </xf>
    <xf numFmtId="38" fontId="34" fillId="0" borderId="20" xfId="7" applyFont="1" applyBorder="1" applyAlignment="1">
      <alignment horizontal="right" vertical="center"/>
    </xf>
    <xf numFmtId="38" fontId="34" fillId="0" borderId="18" xfId="7" applyFont="1" applyBorder="1" applyAlignment="1">
      <alignment horizontal="right" vertical="center"/>
    </xf>
    <xf numFmtId="38" fontId="34" fillId="0" borderId="30" xfId="7" applyFont="1" applyBorder="1" applyAlignment="1">
      <alignment horizontal="right" vertical="center"/>
    </xf>
    <xf numFmtId="0" fontId="6" fillId="0" borderId="58" xfId="2" applyFont="1" applyBorder="1" applyAlignment="1">
      <alignment horizontal="center" vertical="center"/>
    </xf>
    <xf numFmtId="0" fontId="6" fillId="0" borderId="68" xfId="2" applyFont="1" applyBorder="1" applyAlignment="1">
      <alignment horizontal="center" vertical="center"/>
    </xf>
    <xf numFmtId="38" fontId="23" fillId="0" borderId="1" xfId="7" applyFont="1" applyBorder="1" applyAlignment="1">
      <alignment horizontal="center" vertical="center"/>
    </xf>
    <xf numFmtId="38" fontId="23" fillId="0" borderId="2" xfId="7" applyFont="1" applyBorder="1" applyAlignment="1">
      <alignment horizontal="center" vertical="center"/>
    </xf>
    <xf numFmtId="38" fontId="23" fillId="0" borderId="8" xfId="7" applyFont="1" applyBorder="1" applyAlignment="1">
      <alignment horizontal="center" vertical="center"/>
    </xf>
    <xf numFmtId="38" fontId="23" fillId="0" borderId="0" xfId="7" applyFont="1" applyBorder="1" applyAlignment="1">
      <alignment horizontal="center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13" xfId="2" applyFont="1" applyBorder="1" applyAlignment="1">
      <alignment horizontal="left" vertical="center"/>
    </xf>
    <xf numFmtId="0" fontId="3" fillId="0" borderId="14" xfId="2" applyFont="1" applyBorder="1" applyAlignment="1">
      <alignment horizontal="left" vertical="center"/>
    </xf>
    <xf numFmtId="0" fontId="3" fillId="0" borderId="15" xfId="2" applyFont="1" applyBorder="1" applyAlignment="1">
      <alignment horizontal="left" vertical="center"/>
    </xf>
    <xf numFmtId="0" fontId="18" fillId="0" borderId="0" xfId="1" applyFont="1" applyFill="1" applyAlignment="1">
      <alignment horizontal="left" vertical="center"/>
    </xf>
    <xf numFmtId="38" fontId="32" fillId="0" borderId="38" xfId="7" applyFont="1" applyBorder="1" applyAlignment="1">
      <alignment horizontal="right" vertical="center"/>
    </xf>
    <xf numFmtId="38" fontId="32" fillId="0" borderId="33" xfId="7" applyFont="1" applyBorder="1" applyAlignment="1">
      <alignment horizontal="right" vertical="center"/>
    </xf>
    <xf numFmtId="38" fontId="32" fillId="0" borderId="36" xfId="7" applyFont="1" applyBorder="1" applyAlignment="1">
      <alignment horizontal="right" vertical="center"/>
    </xf>
    <xf numFmtId="0" fontId="32" fillId="0" borderId="32" xfId="2" applyFont="1" applyBorder="1" applyAlignment="1">
      <alignment horizontal="center" vertical="center"/>
    </xf>
    <xf numFmtId="0" fontId="32" fillId="0" borderId="36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0" fontId="32" fillId="0" borderId="2" xfId="2" applyFont="1" applyBorder="1" applyAlignment="1">
      <alignment horizontal="right" vertical="center"/>
    </xf>
    <xf numFmtId="0" fontId="32" fillId="0" borderId="31" xfId="2" applyFont="1" applyBorder="1" applyAlignment="1">
      <alignment horizontal="right" vertical="center"/>
    </xf>
    <xf numFmtId="0" fontId="32" fillId="0" borderId="33" xfId="2" applyFont="1" applyBorder="1" applyAlignment="1">
      <alignment horizontal="right" vertical="center"/>
    </xf>
    <xf numFmtId="0" fontId="32" fillId="0" borderId="36" xfId="2" applyFont="1" applyBorder="1" applyAlignment="1">
      <alignment horizontal="right" vertical="center"/>
    </xf>
    <xf numFmtId="38" fontId="23" fillId="0" borderId="16" xfId="7" applyFont="1" applyBorder="1" applyAlignment="1">
      <alignment horizontal="center" vertical="center"/>
    </xf>
    <xf numFmtId="38" fontId="23" fillId="0" borderId="6" xfId="7" applyFont="1" applyBorder="1" applyAlignment="1">
      <alignment horizontal="center" vertical="center"/>
    </xf>
    <xf numFmtId="38" fontId="10" fillId="0" borderId="17" xfId="7" applyFont="1" applyBorder="1" applyAlignment="1">
      <alignment horizontal="right" vertical="center"/>
    </xf>
    <xf numFmtId="38" fontId="10" fillId="0" borderId="72" xfId="7" applyFont="1" applyBorder="1" applyAlignment="1">
      <alignment horizontal="right" vertical="center"/>
    </xf>
    <xf numFmtId="0" fontId="32" fillId="0" borderId="55" xfId="2" applyFont="1" applyBorder="1" applyAlignment="1">
      <alignment horizontal="center" vertical="center"/>
    </xf>
    <xf numFmtId="0" fontId="32" fillId="0" borderId="57" xfId="2" applyFont="1" applyBorder="1" applyAlignment="1">
      <alignment horizontal="center" vertical="center"/>
    </xf>
    <xf numFmtId="0" fontId="32" fillId="0" borderId="61" xfId="2" applyFont="1" applyBorder="1" applyAlignment="1">
      <alignment horizontal="center" vertical="center"/>
    </xf>
    <xf numFmtId="0" fontId="32" fillId="0" borderId="67" xfId="2" applyFont="1" applyBorder="1" applyAlignment="1">
      <alignment horizontal="center" vertical="center"/>
    </xf>
    <xf numFmtId="38" fontId="32" fillId="0" borderId="59" xfId="7" applyFont="1" applyBorder="1" applyAlignment="1">
      <alignment horizontal="right" vertical="center"/>
    </xf>
    <xf numFmtId="38" fontId="32" fillId="0" borderId="53" xfId="7" applyFont="1" applyBorder="1" applyAlignment="1">
      <alignment horizontal="right" vertical="center"/>
    </xf>
    <xf numFmtId="38" fontId="32" fillId="0" borderId="57" xfId="7" applyFont="1" applyBorder="1" applyAlignment="1">
      <alignment horizontal="right" vertical="center"/>
    </xf>
    <xf numFmtId="38" fontId="32" fillId="0" borderId="69" xfId="7" applyFont="1" applyBorder="1" applyAlignment="1">
      <alignment horizontal="right" vertical="center"/>
    </xf>
    <xf numFmtId="38" fontId="32" fillId="0" borderId="62" xfId="7" applyFont="1" applyBorder="1" applyAlignment="1">
      <alignment horizontal="right" vertical="center"/>
    </xf>
    <xf numFmtId="38" fontId="32" fillId="0" borderId="67" xfId="7" applyFont="1" applyBorder="1" applyAlignment="1">
      <alignment horizontal="right" vertical="center"/>
    </xf>
    <xf numFmtId="0" fontId="32" fillId="0" borderId="41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38" fontId="32" fillId="0" borderId="47" xfId="7" applyFont="1" applyBorder="1" applyAlignment="1">
      <alignment horizontal="right" vertical="center"/>
    </xf>
    <xf numFmtId="38" fontId="32" fillId="0" borderId="42" xfId="7" applyFont="1" applyBorder="1" applyAlignment="1">
      <alignment horizontal="right" vertical="center"/>
    </xf>
    <xf numFmtId="38" fontId="32" fillId="0" borderId="45" xfId="7" applyFont="1" applyBorder="1" applyAlignment="1">
      <alignment horizontal="right" vertical="center"/>
    </xf>
    <xf numFmtId="0" fontId="32" fillId="0" borderId="1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50" xfId="2" applyFont="1" applyBorder="1" applyAlignment="1">
      <alignment horizontal="center" vertical="center"/>
    </xf>
    <xf numFmtId="38" fontId="10" fillId="0" borderId="1" xfId="7" applyFont="1" applyBorder="1" applyAlignment="1">
      <alignment vertical="center"/>
    </xf>
    <xf numFmtId="38" fontId="10" fillId="0" borderId="2" xfId="7" applyFont="1" applyBorder="1" applyAlignment="1">
      <alignment vertical="center"/>
    </xf>
    <xf numFmtId="38" fontId="10" fillId="0" borderId="8" xfId="7" applyFont="1" applyBorder="1" applyAlignment="1">
      <alignment vertical="center"/>
    </xf>
    <xf numFmtId="38" fontId="10" fillId="0" borderId="0" xfId="7" applyFont="1" applyBorder="1" applyAlignment="1">
      <alignment vertical="center"/>
    </xf>
    <xf numFmtId="38" fontId="35" fillId="0" borderId="48" xfId="7" applyFont="1" applyBorder="1" applyAlignment="1">
      <alignment horizontal="right" vertical="center"/>
    </xf>
    <xf numFmtId="38" fontId="35" fillId="0" borderId="49" xfId="7" applyFont="1" applyBorder="1" applyAlignment="1">
      <alignment horizontal="right" vertical="center"/>
    </xf>
    <xf numFmtId="38" fontId="10" fillId="0" borderId="16" xfId="7" applyFont="1" applyBorder="1" applyAlignment="1">
      <alignment horizontal="right" vertical="center"/>
    </xf>
    <xf numFmtId="38" fontId="35" fillId="0" borderId="55" xfId="7" applyFont="1" applyBorder="1" applyAlignment="1">
      <alignment horizontal="right" vertical="center"/>
    </xf>
    <xf numFmtId="38" fontId="35" fillId="0" borderId="53" xfId="7" applyFont="1" applyBorder="1" applyAlignment="1">
      <alignment horizontal="right" vertical="center"/>
    </xf>
    <xf numFmtId="38" fontId="35" fillId="0" borderId="57" xfId="7" applyFont="1" applyBorder="1" applyAlignment="1">
      <alignment horizontal="right" vertical="center"/>
    </xf>
    <xf numFmtId="38" fontId="35" fillId="0" borderId="61" xfId="7" applyFont="1" applyBorder="1" applyAlignment="1">
      <alignment horizontal="right" vertical="center"/>
    </xf>
    <xf numFmtId="38" fontId="35" fillId="0" borderId="62" xfId="7" applyFont="1" applyBorder="1" applyAlignment="1">
      <alignment horizontal="right" vertical="center"/>
    </xf>
    <xf numFmtId="38" fontId="35" fillId="0" borderId="67" xfId="7" applyFont="1" applyBorder="1" applyAlignment="1">
      <alignment horizontal="right" vertical="center"/>
    </xf>
    <xf numFmtId="38" fontId="10" fillId="0" borderId="39" xfId="7" applyFont="1" applyBorder="1" applyAlignment="1">
      <alignment horizontal="right" vertical="center"/>
    </xf>
    <xf numFmtId="38" fontId="10" fillId="0" borderId="40" xfId="7" applyFont="1" applyBorder="1" applyAlignment="1">
      <alignment horizontal="right" vertical="center"/>
    </xf>
    <xf numFmtId="38" fontId="35" fillId="0" borderId="39" xfId="7" applyFont="1" applyBorder="1" applyAlignment="1">
      <alignment horizontal="right" vertical="center"/>
    </xf>
    <xf numFmtId="38" fontId="35" fillId="0" borderId="40" xfId="7" applyFont="1" applyBorder="1" applyAlignment="1">
      <alignment horizontal="right" vertical="center"/>
    </xf>
    <xf numFmtId="0" fontId="38" fillId="0" borderId="23" xfId="2" applyFont="1" applyBorder="1" applyAlignment="1">
      <alignment horizontal="center" vertical="center"/>
    </xf>
    <xf numFmtId="0" fontId="38" fillId="0" borderId="30" xfId="2" applyFont="1" applyBorder="1" applyAlignment="1">
      <alignment horizontal="center" vertical="center"/>
    </xf>
    <xf numFmtId="38" fontId="38" fillId="0" borderId="20" xfId="7" applyFont="1" applyBorder="1" applyAlignment="1">
      <alignment horizontal="right" vertical="center"/>
    </xf>
    <xf numFmtId="38" fontId="38" fillId="0" borderId="18" xfId="7" applyFont="1" applyBorder="1" applyAlignment="1">
      <alignment horizontal="right" vertical="center"/>
    </xf>
    <xf numFmtId="38" fontId="38" fillId="0" borderId="30" xfId="7" applyFont="1" applyBorder="1" applyAlignment="1">
      <alignment horizontal="right" vertical="center"/>
    </xf>
    <xf numFmtId="38" fontId="36" fillId="0" borderId="17" xfId="7" applyFont="1" applyBorder="1" applyAlignment="1">
      <alignment horizontal="right" vertical="center"/>
    </xf>
    <xf numFmtId="38" fontId="36" fillId="0" borderId="72" xfId="7" applyFont="1" applyBorder="1" applyAlignment="1">
      <alignment horizontal="right" vertical="center"/>
    </xf>
    <xf numFmtId="0" fontId="18" fillId="0" borderId="18" xfId="2" applyFont="1" applyFill="1" applyBorder="1" applyAlignment="1">
      <alignment horizontal="left" vertical="center" wrapText="1"/>
    </xf>
    <xf numFmtId="0" fontId="18" fillId="0" borderId="22" xfId="2" applyFont="1" applyFill="1" applyBorder="1" applyAlignment="1">
      <alignment horizontal="left" vertical="center" wrapText="1"/>
    </xf>
    <xf numFmtId="38" fontId="37" fillId="0" borderId="17" xfId="7" applyFont="1" applyBorder="1" applyAlignment="1">
      <alignment horizontal="right" vertical="center"/>
    </xf>
    <xf numFmtId="38" fontId="37" fillId="0" borderId="16" xfId="7" applyFont="1" applyBorder="1" applyAlignment="1">
      <alignment horizontal="right" vertical="center"/>
    </xf>
    <xf numFmtId="38" fontId="37" fillId="0" borderId="47" xfId="7" applyFont="1" applyBorder="1" applyAlignment="1">
      <alignment horizontal="right" vertical="center"/>
    </xf>
    <xf numFmtId="38" fontId="37" fillId="0" borderId="42" xfId="7" applyFont="1" applyBorder="1" applyAlignment="1">
      <alignment horizontal="right" vertical="center"/>
    </xf>
    <xf numFmtId="38" fontId="37" fillId="0" borderId="45" xfId="7" applyFont="1" applyBorder="1" applyAlignment="1">
      <alignment horizontal="right" vertical="center"/>
    </xf>
    <xf numFmtId="38" fontId="37" fillId="0" borderId="48" xfId="7" applyFont="1" applyBorder="1" applyAlignment="1">
      <alignment horizontal="right" vertical="center"/>
    </xf>
    <xf numFmtId="38" fontId="37" fillId="0" borderId="49" xfId="7" applyFont="1" applyBorder="1" applyAlignment="1">
      <alignment horizontal="right" vertical="center"/>
    </xf>
    <xf numFmtId="0" fontId="37" fillId="0" borderId="41" xfId="2" applyFont="1" applyBorder="1" applyAlignment="1">
      <alignment horizontal="center" vertical="center"/>
    </xf>
    <xf numFmtId="0" fontId="37" fillId="0" borderId="45" xfId="2" applyFont="1" applyBorder="1" applyAlignment="1">
      <alignment horizontal="center" vertical="center"/>
    </xf>
    <xf numFmtId="38" fontId="37" fillId="0" borderId="39" xfId="7" applyFont="1" applyBorder="1" applyAlignment="1">
      <alignment horizontal="right" vertical="center"/>
    </xf>
    <xf numFmtId="38" fontId="37" fillId="0" borderId="40" xfId="7" applyFont="1" applyBorder="1" applyAlignment="1">
      <alignment horizontal="right" vertical="center"/>
    </xf>
    <xf numFmtId="0" fontId="37" fillId="0" borderId="32" xfId="2" applyFont="1" applyBorder="1" applyAlignment="1">
      <alignment horizontal="center" vertical="center"/>
    </xf>
    <xf numFmtId="0" fontId="37" fillId="0" borderId="36" xfId="2" applyFont="1" applyBorder="1" applyAlignment="1">
      <alignment horizontal="center" vertical="center"/>
    </xf>
    <xf numFmtId="38" fontId="37" fillId="0" borderId="38" xfId="7" applyFont="1" applyBorder="1" applyAlignment="1">
      <alignment horizontal="right" vertical="center"/>
    </xf>
    <xf numFmtId="38" fontId="37" fillId="0" borderId="33" xfId="7" applyFont="1" applyBorder="1" applyAlignment="1">
      <alignment horizontal="right" vertical="center"/>
    </xf>
    <xf numFmtId="38" fontId="37" fillId="0" borderId="36" xfId="7" applyFont="1" applyBorder="1" applyAlignment="1">
      <alignment horizontal="right" vertical="center"/>
    </xf>
    <xf numFmtId="0" fontId="37" fillId="0" borderId="55" xfId="2" applyFont="1" applyBorder="1" applyAlignment="1">
      <alignment horizontal="center" vertical="center"/>
    </xf>
    <xf numFmtId="0" fontId="37" fillId="0" borderId="57" xfId="2" applyFont="1" applyBorder="1" applyAlignment="1">
      <alignment horizontal="center" vertical="center"/>
    </xf>
    <xf numFmtId="0" fontId="37" fillId="0" borderId="61" xfId="2" applyFont="1" applyBorder="1" applyAlignment="1">
      <alignment horizontal="center" vertical="center"/>
    </xf>
    <xf numFmtId="0" fontId="37" fillId="0" borderId="67" xfId="2" applyFont="1" applyBorder="1" applyAlignment="1">
      <alignment horizontal="center" vertical="center"/>
    </xf>
    <xf numFmtId="38" fontId="37" fillId="0" borderId="59" xfId="7" applyFont="1" applyBorder="1" applyAlignment="1">
      <alignment horizontal="right" vertical="center"/>
    </xf>
    <xf numFmtId="38" fontId="37" fillId="0" borderId="53" xfId="7" applyFont="1" applyBorder="1" applyAlignment="1">
      <alignment horizontal="right" vertical="center"/>
    </xf>
    <xf numFmtId="38" fontId="37" fillId="0" borderId="57" xfId="7" applyFont="1" applyBorder="1" applyAlignment="1">
      <alignment horizontal="right" vertical="center"/>
    </xf>
    <xf numFmtId="38" fontId="37" fillId="0" borderId="69" xfId="7" applyFont="1" applyBorder="1" applyAlignment="1">
      <alignment horizontal="right" vertical="center"/>
    </xf>
    <xf numFmtId="38" fontId="37" fillId="0" borderId="62" xfId="7" applyFont="1" applyBorder="1" applyAlignment="1">
      <alignment horizontal="right" vertical="center"/>
    </xf>
    <xf numFmtId="38" fontId="37" fillId="0" borderId="67" xfId="7" applyFont="1" applyBorder="1" applyAlignment="1">
      <alignment horizontal="right" vertical="center"/>
    </xf>
    <xf numFmtId="38" fontId="37" fillId="0" borderId="55" xfId="7" applyFont="1" applyBorder="1" applyAlignment="1">
      <alignment horizontal="right" vertical="center"/>
    </xf>
    <xf numFmtId="38" fontId="37" fillId="0" borderId="61" xfId="7" applyFont="1" applyBorder="1" applyAlignment="1">
      <alignment horizontal="right" vertical="center"/>
    </xf>
    <xf numFmtId="38" fontId="37" fillId="0" borderId="1" xfId="7" applyFont="1" applyBorder="1" applyAlignment="1">
      <alignment vertical="center"/>
    </xf>
    <xf numFmtId="38" fontId="37" fillId="0" borderId="2" xfId="7" applyFont="1" applyBorder="1" applyAlignment="1">
      <alignment vertical="center"/>
    </xf>
    <xf numFmtId="38" fontId="37" fillId="0" borderId="8" xfId="7" applyFont="1" applyBorder="1" applyAlignment="1">
      <alignment vertical="center"/>
    </xf>
    <xf numFmtId="38" fontId="37" fillId="0" borderId="0" xfId="7" applyFont="1" applyBorder="1" applyAlignment="1">
      <alignment vertical="center"/>
    </xf>
    <xf numFmtId="0" fontId="37" fillId="0" borderId="33" xfId="2" applyFont="1" applyBorder="1" applyAlignment="1">
      <alignment horizontal="right" vertical="center"/>
    </xf>
    <xf numFmtId="0" fontId="37" fillId="0" borderId="36" xfId="2" applyFont="1" applyBorder="1" applyAlignment="1">
      <alignment horizontal="right" vertical="center"/>
    </xf>
    <xf numFmtId="0" fontId="37" fillId="0" borderId="1" xfId="2" applyFont="1" applyBorder="1" applyAlignment="1">
      <alignment horizontal="center" vertical="center"/>
    </xf>
    <xf numFmtId="0" fontId="37" fillId="0" borderId="31" xfId="2" applyFont="1" applyBorder="1" applyAlignment="1">
      <alignment horizontal="center" vertical="center"/>
    </xf>
    <xf numFmtId="0" fontId="37" fillId="0" borderId="8" xfId="2" applyFont="1" applyBorder="1" applyAlignment="1">
      <alignment horizontal="center" vertical="center"/>
    </xf>
    <xf numFmtId="0" fontId="37" fillId="0" borderId="50" xfId="2" applyFont="1" applyBorder="1" applyAlignment="1">
      <alignment horizontal="center" vertical="center"/>
    </xf>
    <xf numFmtId="0" fontId="37" fillId="0" borderId="2" xfId="2" applyFont="1" applyBorder="1" applyAlignment="1">
      <alignment horizontal="right" vertical="center"/>
    </xf>
    <xf numFmtId="0" fontId="37" fillId="0" borderId="31" xfId="2" applyFont="1" applyBorder="1" applyAlignment="1">
      <alignment horizontal="right" vertical="center"/>
    </xf>
    <xf numFmtId="0" fontId="36" fillId="0" borderId="1" xfId="2" applyFont="1" applyBorder="1" applyAlignment="1">
      <alignment horizontal="center" vertical="center"/>
    </xf>
    <xf numFmtId="0" fontId="36" fillId="0" borderId="2" xfId="2" applyFont="1" applyBorder="1" applyAlignment="1">
      <alignment horizontal="center" vertical="center"/>
    </xf>
    <xf numFmtId="0" fontId="36" fillId="0" borderId="3" xfId="2" applyFont="1" applyBorder="1" applyAlignment="1">
      <alignment horizontal="center" vertical="center"/>
    </xf>
    <xf numFmtId="0" fontId="36" fillId="0" borderId="4" xfId="2" applyFont="1" applyFill="1" applyBorder="1" applyAlignment="1">
      <alignment horizontal="center" vertical="center" wrapText="1"/>
    </xf>
    <xf numFmtId="0" fontId="36" fillId="0" borderId="5" xfId="2" applyFont="1" applyFill="1" applyBorder="1" applyAlignment="1">
      <alignment horizontal="center" vertical="center" wrapText="1"/>
    </xf>
    <xf numFmtId="0" fontId="36" fillId="0" borderId="21" xfId="2" applyFont="1" applyFill="1" applyBorder="1" applyAlignment="1">
      <alignment horizontal="center" vertical="center" wrapText="1"/>
    </xf>
    <xf numFmtId="0" fontId="36" fillId="0" borderId="10" xfId="2" applyFont="1" applyBorder="1" applyAlignment="1">
      <alignment horizontal="center" vertical="center"/>
    </xf>
    <xf numFmtId="0" fontId="36" fillId="0" borderId="11" xfId="2" applyFont="1" applyBorder="1" applyAlignment="1">
      <alignment horizontal="center" vertical="center"/>
    </xf>
    <xf numFmtId="0" fontId="36" fillId="0" borderId="12" xfId="2" applyFont="1" applyBorder="1" applyAlignment="1">
      <alignment horizontal="center" vertical="center"/>
    </xf>
    <xf numFmtId="0" fontId="36" fillId="0" borderId="13" xfId="2" applyFont="1" applyBorder="1" applyAlignment="1">
      <alignment horizontal="center" vertical="center"/>
    </xf>
    <xf numFmtId="0" fontId="36" fillId="0" borderId="14" xfId="2" applyFont="1" applyBorder="1" applyAlignment="1">
      <alignment horizontal="center" vertical="center"/>
    </xf>
    <xf numFmtId="0" fontId="36" fillId="0" borderId="15" xfId="2" applyFont="1" applyBorder="1" applyAlignment="1">
      <alignment horizontal="center" vertical="center"/>
    </xf>
    <xf numFmtId="0" fontId="36" fillId="0" borderId="23" xfId="2" applyFont="1" applyBorder="1" applyAlignment="1">
      <alignment horizontal="center" vertical="center"/>
    </xf>
    <xf numFmtId="0" fontId="36" fillId="0" borderId="18" xfId="2" applyFont="1" applyBorder="1" applyAlignment="1">
      <alignment horizontal="center" vertical="center"/>
    </xf>
    <xf numFmtId="0" fontId="36" fillId="0" borderId="22" xfId="2" applyFont="1" applyBorder="1" applyAlignment="1">
      <alignment horizontal="center" vertical="center"/>
    </xf>
    <xf numFmtId="0" fontId="36" fillId="0" borderId="16" xfId="2" applyFont="1" applyBorder="1" applyAlignment="1">
      <alignment horizontal="center" vertical="center"/>
    </xf>
    <xf numFmtId="0" fontId="36" fillId="0" borderId="6" xfId="2" applyFont="1" applyBorder="1" applyAlignment="1">
      <alignment horizontal="center" vertical="center"/>
    </xf>
    <xf numFmtId="0" fontId="36" fillId="0" borderId="7" xfId="2" applyFont="1" applyBorder="1" applyAlignment="1">
      <alignment horizontal="center" vertical="center"/>
    </xf>
    <xf numFmtId="0" fontId="37" fillId="0" borderId="0" xfId="2" applyFont="1" applyAlignment="1">
      <alignment horizontal="center" vertical="center"/>
    </xf>
    <xf numFmtId="0" fontId="37" fillId="0" borderId="14" xfId="2" applyFont="1" applyBorder="1" applyAlignment="1">
      <alignment horizontal="center" vertical="center"/>
    </xf>
  </cellXfs>
  <cellStyles count="9">
    <cellStyle name="桁区切り" xfId="7" builtinId="6"/>
    <cellStyle name="桁区切り 2" xfId="3" xr:uid="{00000000-0005-0000-0000-000001000000}"/>
    <cellStyle name="桁区切り 2 2" xfId="8" xr:uid="{523FF82F-4577-4BB5-A3A7-30B7E656D067}"/>
    <cellStyle name="桁区切り 3" xfId="4" xr:uid="{00000000-0005-0000-0000-000002000000}"/>
    <cellStyle name="標準" xfId="0" builtinId="0"/>
    <cellStyle name="標準 2" xfId="5" xr:uid="{00000000-0005-0000-0000-000004000000}"/>
    <cellStyle name="標準 2 2" xfId="2" xr:uid="{00000000-0005-0000-0000-000005000000}"/>
    <cellStyle name="標準 3" xfId="6" xr:uid="{00000000-0005-0000-0000-000006000000}"/>
    <cellStyle name="標準 4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13609</xdr:colOff>
      <xdr:row>8</xdr:row>
      <xdr:rowOff>13606</xdr:rowOff>
    </xdr:from>
    <xdr:to>
      <xdr:col>24</xdr:col>
      <xdr:colOff>125085</xdr:colOff>
      <xdr:row>10</xdr:row>
      <xdr:rowOff>161903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626180" y="2081892"/>
          <a:ext cx="2724048" cy="774225"/>
        </a:xfrm>
        <a:prstGeom prst="wedgeRectCallout">
          <a:avLst>
            <a:gd name="adj1" fmla="val 29713"/>
            <a:gd name="adj2" fmla="val 89708"/>
          </a:avLst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提供日は、児童が登園した日を入力してください。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2</xdr:colOff>
      <xdr:row>7</xdr:row>
      <xdr:rowOff>40821</xdr:rowOff>
    </xdr:from>
    <xdr:to>
      <xdr:col>40</xdr:col>
      <xdr:colOff>111480</xdr:colOff>
      <xdr:row>9</xdr:row>
      <xdr:rowOff>189118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5588002" y="1728107"/>
          <a:ext cx="2506335" cy="783297"/>
          <a:chOff x="5606144" y="1986642"/>
          <a:chExt cx="2724049" cy="774225"/>
        </a:xfrm>
      </xdr:grpSpPr>
      <xdr:sp macro="" textlink="">
        <xdr:nvSpPr>
          <xdr:cNvPr id="4" name="四角形吹き出し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5606145" y="1986642"/>
            <a:ext cx="2724048" cy="774225"/>
          </a:xfrm>
          <a:prstGeom prst="wedgeRectCallout">
            <a:avLst>
              <a:gd name="adj1" fmla="val -45715"/>
              <a:gd name="adj2" fmla="val 121343"/>
            </a:avLst>
          </a:prstGeom>
          <a:solidFill>
            <a:schemeClr val="bg1"/>
          </a:solidFill>
          <a:ln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、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四角形吹き出し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5606144" y="1986642"/>
            <a:ext cx="2724048" cy="774225"/>
          </a:xfrm>
          <a:prstGeom prst="wedgeRectCallout">
            <a:avLst>
              <a:gd name="adj1" fmla="val 140106"/>
              <a:gd name="adj2" fmla="val 123100"/>
            </a:avLst>
          </a:prstGeom>
          <a:solidFill>
            <a:schemeClr val="bg1"/>
          </a:solidFill>
          <a:ln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月額保育料を入力してください。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各月の利用料と上限額を比較し、小さい金額が自動で積算されます。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32</xdr:col>
      <xdr:colOff>108857</xdr:colOff>
      <xdr:row>14</xdr:row>
      <xdr:rowOff>149678</xdr:rowOff>
    </xdr:from>
    <xdr:to>
      <xdr:col>49</xdr:col>
      <xdr:colOff>179513</xdr:colOff>
      <xdr:row>16</xdr:row>
      <xdr:rowOff>161903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075714" y="3986892"/>
          <a:ext cx="3771799" cy="774225"/>
        </a:xfrm>
        <a:prstGeom prst="wedgeRectCallout">
          <a:avLst>
            <a:gd name="adj1" fmla="val 65179"/>
            <a:gd name="adj2" fmla="val -63196"/>
          </a:avLst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預かり保育等を利用した場合、月額上限額の範囲内であれば、児童で積算されます。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月額上限額を超過している場合、積算されません。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A614F-2F46-4BB9-97BA-0B883FC7FAAA}">
  <sheetPr>
    <pageSetUpPr fitToPage="1"/>
  </sheetPr>
  <dimension ref="A1:CB32"/>
  <sheetViews>
    <sheetView view="pageBreakPreview" zoomScale="96" zoomScaleNormal="70" zoomScaleSheetLayoutView="96" zoomScalePageLayoutView="70" workbookViewId="0">
      <selection activeCell="Q25" sqref="Q25"/>
    </sheetView>
  </sheetViews>
  <sheetFormatPr defaultColWidth="2.90625" defaultRowHeight="13" x14ac:dyDescent="0.2"/>
  <cols>
    <col min="1" max="13" width="2.90625" style="1"/>
    <col min="14" max="14" width="2.90625" style="1" customWidth="1"/>
    <col min="15" max="57" width="2.90625" style="1"/>
    <col min="58" max="58" width="0.90625" style="1" customWidth="1"/>
    <col min="59" max="62" width="0" style="1" hidden="1" customWidth="1"/>
    <col min="63" max="69" width="2.90625" style="1" hidden="1" customWidth="1"/>
    <col min="70" max="77" width="0" style="1" hidden="1" customWidth="1"/>
    <col min="78" max="16384" width="2.90625" style="1"/>
  </cols>
  <sheetData>
    <row r="1" spans="1:80" ht="10" customHeight="1" x14ac:dyDescent="0.2"/>
    <row r="2" spans="1:80" ht="14.15" customHeight="1" x14ac:dyDescent="0.2">
      <c r="A2" s="266" t="s">
        <v>34</v>
      </c>
      <c r="B2" s="266"/>
      <c r="C2" s="266"/>
      <c r="D2" s="266"/>
      <c r="E2" s="266"/>
      <c r="F2" s="266"/>
      <c r="G2" s="266"/>
      <c r="H2" s="266"/>
      <c r="I2" s="26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3"/>
      <c r="BE2" s="3"/>
      <c r="BF2" s="3"/>
      <c r="BG2" s="3"/>
      <c r="BH2" s="3"/>
      <c r="BI2" s="3"/>
      <c r="BJ2" s="2"/>
    </row>
    <row r="3" spans="1:80" ht="28.5" customHeight="1" x14ac:dyDescent="0.2">
      <c r="B3" s="267" t="s">
        <v>15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7"/>
    </row>
    <row r="4" spans="1:80" ht="18" customHeight="1" x14ac:dyDescent="0.2">
      <c r="A4" s="28"/>
      <c r="M4" s="28"/>
      <c r="N4" s="28"/>
      <c r="O4" s="28"/>
      <c r="P4" s="28"/>
      <c r="Q4" s="28"/>
      <c r="R4" s="28" t="s">
        <v>36</v>
      </c>
      <c r="S4" s="268"/>
      <c r="T4" s="268"/>
      <c r="U4" s="268"/>
      <c r="V4" s="263"/>
      <c r="W4" s="263"/>
      <c r="X4" s="263" t="s">
        <v>23</v>
      </c>
      <c r="Y4" s="263"/>
      <c r="Z4" s="263"/>
      <c r="AA4" s="263"/>
      <c r="AB4" s="263" t="s">
        <v>24</v>
      </c>
      <c r="AC4" s="263"/>
      <c r="AD4" s="263" t="s">
        <v>39</v>
      </c>
      <c r="AE4" s="263"/>
      <c r="AF4" s="268"/>
      <c r="AG4" s="268"/>
      <c r="AH4" s="268"/>
      <c r="AI4" s="263"/>
      <c r="AJ4" s="263"/>
      <c r="AK4" s="263" t="s">
        <v>23</v>
      </c>
      <c r="AL4" s="263"/>
      <c r="AM4" s="263"/>
      <c r="AN4" s="263"/>
      <c r="AO4" s="263" t="s">
        <v>8</v>
      </c>
      <c r="AP4" s="263"/>
      <c r="AQ4" s="263"/>
      <c r="AR4" s="28" t="s">
        <v>62</v>
      </c>
      <c r="BG4" s="28"/>
      <c r="BH4" s="28"/>
      <c r="BI4" s="28"/>
    </row>
    <row r="5" spans="1:80" ht="24" customHeight="1" x14ac:dyDescent="0.2">
      <c r="B5" s="216" t="s">
        <v>16</v>
      </c>
      <c r="C5" s="217"/>
      <c r="D5" s="218"/>
      <c r="E5" s="225" t="s">
        <v>0</v>
      </c>
      <c r="F5" s="226"/>
      <c r="G5" s="226"/>
      <c r="H5" s="227"/>
      <c r="I5" s="228"/>
      <c r="J5" s="228"/>
      <c r="K5" s="228"/>
      <c r="L5" s="228"/>
      <c r="M5" s="228"/>
      <c r="N5" s="228"/>
      <c r="O5" s="228"/>
      <c r="P5" s="229"/>
      <c r="Q5" s="230" t="s">
        <v>13</v>
      </c>
      <c r="R5" s="231"/>
      <c r="S5" s="231"/>
      <c r="T5" s="232"/>
      <c r="V5" s="216" t="s">
        <v>14</v>
      </c>
      <c r="W5" s="218"/>
      <c r="X5" s="225" t="s">
        <v>0</v>
      </c>
      <c r="Y5" s="226"/>
      <c r="Z5" s="226"/>
      <c r="AA5" s="226"/>
      <c r="AB5" s="233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5"/>
      <c r="AW5" s="236" t="s">
        <v>1</v>
      </c>
      <c r="AX5" s="237"/>
      <c r="AY5" s="237"/>
      <c r="AZ5" s="237"/>
      <c r="BA5" s="237"/>
      <c r="BB5" s="237"/>
      <c r="BC5" s="237"/>
      <c r="BD5" s="237"/>
      <c r="BE5" s="238"/>
    </row>
    <row r="6" spans="1:80" ht="18" customHeight="1" x14ac:dyDescent="0.2">
      <c r="B6" s="219"/>
      <c r="C6" s="220"/>
      <c r="D6" s="221"/>
      <c r="E6" s="239" t="s">
        <v>2</v>
      </c>
      <c r="F6" s="240"/>
      <c r="G6" s="240"/>
      <c r="H6" s="243"/>
      <c r="I6" s="244"/>
      <c r="J6" s="244"/>
      <c r="K6" s="244"/>
      <c r="L6" s="244"/>
      <c r="M6" s="244"/>
      <c r="N6" s="244"/>
      <c r="O6" s="244"/>
      <c r="P6" s="245"/>
      <c r="Q6" s="249"/>
      <c r="R6" s="250"/>
      <c r="S6" s="250"/>
      <c r="T6" s="251"/>
      <c r="V6" s="219"/>
      <c r="W6" s="221"/>
      <c r="X6" s="239" t="s">
        <v>2</v>
      </c>
      <c r="Y6" s="240"/>
      <c r="Z6" s="240"/>
      <c r="AA6" s="240"/>
      <c r="AB6" s="256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8"/>
      <c r="AW6" s="192" t="s">
        <v>42</v>
      </c>
      <c r="AX6" s="188"/>
      <c r="AY6" s="188"/>
      <c r="AZ6" s="188"/>
      <c r="BA6" s="188"/>
      <c r="BB6" s="188" t="s">
        <v>43</v>
      </c>
      <c r="BC6" s="188"/>
      <c r="BD6" s="188"/>
      <c r="BE6" s="264"/>
    </row>
    <row r="7" spans="1:80" ht="18" customHeight="1" x14ac:dyDescent="0.2">
      <c r="B7" s="222"/>
      <c r="C7" s="223"/>
      <c r="D7" s="224"/>
      <c r="E7" s="241"/>
      <c r="F7" s="242"/>
      <c r="G7" s="242"/>
      <c r="H7" s="246"/>
      <c r="I7" s="247"/>
      <c r="J7" s="247"/>
      <c r="K7" s="247"/>
      <c r="L7" s="247"/>
      <c r="M7" s="247"/>
      <c r="N7" s="247"/>
      <c r="O7" s="247"/>
      <c r="P7" s="248"/>
      <c r="Q7" s="252"/>
      <c r="R7" s="253"/>
      <c r="S7" s="253"/>
      <c r="T7" s="254"/>
      <c r="V7" s="222"/>
      <c r="W7" s="224"/>
      <c r="X7" s="241"/>
      <c r="Y7" s="242"/>
      <c r="Z7" s="242"/>
      <c r="AA7" s="255"/>
      <c r="AB7" s="259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0"/>
      <c r="AR7" s="260"/>
      <c r="AS7" s="260"/>
      <c r="AT7" s="260"/>
      <c r="AU7" s="260"/>
      <c r="AV7" s="261"/>
      <c r="AW7" s="262"/>
      <c r="AX7" s="263"/>
      <c r="AY7" s="263"/>
      <c r="AZ7" s="263"/>
      <c r="BA7" s="263"/>
      <c r="BB7" s="263"/>
      <c r="BC7" s="263"/>
      <c r="BD7" s="263"/>
      <c r="BE7" s="265"/>
    </row>
    <row r="8" spans="1:80" ht="10" customHeight="1" x14ac:dyDescent="0.2">
      <c r="B8" s="4"/>
    </row>
    <row r="9" spans="1:80" ht="30" customHeight="1" x14ac:dyDescent="0.2">
      <c r="B9" s="88" t="s">
        <v>31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90"/>
      <c r="Q9" s="94" t="s">
        <v>26</v>
      </c>
      <c r="R9" s="95"/>
      <c r="S9" s="95"/>
      <c r="T9" s="95"/>
      <c r="U9" s="96"/>
      <c r="V9" s="100"/>
      <c r="W9" s="101"/>
      <c r="X9" s="101"/>
      <c r="Y9" s="102" t="str">
        <f>IF($Z$4="","",$Z$4)</f>
        <v/>
      </c>
      <c r="Z9" s="102"/>
      <c r="AA9" s="103" t="s">
        <v>8</v>
      </c>
      <c r="AB9" s="103"/>
      <c r="AC9" s="103"/>
      <c r="AD9" s="103"/>
      <c r="AE9" s="104"/>
      <c r="AF9" s="100"/>
      <c r="AG9" s="101"/>
      <c r="AH9" s="101"/>
      <c r="AI9" s="102" t="str">
        <f>IF($Z$4="","",Y9+1)</f>
        <v/>
      </c>
      <c r="AJ9" s="102"/>
      <c r="AK9" s="103" t="s">
        <v>8</v>
      </c>
      <c r="AL9" s="103"/>
      <c r="AM9" s="103"/>
      <c r="AN9" s="103"/>
      <c r="AO9" s="104"/>
      <c r="AP9" s="100"/>
      <c r="AQ9" s="101"/>
      <c r="AR9" s="101"/>
      <c r="AS9" s="102" t="str">
        <f>IF(AI9=AM4,"",AM4)</f>
        <v/>
      </c>
      <c r="AT9" s="102"/>
      <c r="AU9" s="103" t="s">
        <v>8</v>
      </c>
      <c r="AV9" s="103"/>
      <c r="AW9" s="103"/>
      <c r="AX9" s="103"/>
      <c r="AY9" s="104"/>
      <c r="AZ9" s="94" t="s">
        <v>58</v>
      </c>
      <c r="BA9" s="105"/>
      <c r="BB9" s="105"/>
      <c r="BC9" s="105"/>
      <c r="BD9" s="105"/>
      <c r="BE9" s="106"/>
    </row>
    <row r="10" spans="1:80" ht="20.149999999999999" customHeight="1" x14ac:dyDescent="0.2">
      <c r="B10" s="91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3"/>
      <c r="Q10" s="97"/>
      <c r="R10" s="98"/>
      <c r="S10" s="98"/>
      <c r="T10" s="98"/>
      <c r="U10" s="99"/>
      <c r="V10" s="110" t="s">
        <v>17</v>
      </c>
      <c r="W10" s="111"/>
      <c r="X10" s="111"/>
      <c r="Y10" s="112" t="s">
        <v>9</v>
      </c>
      <c r="Z10" s="111"/>
      <c r="AA10" s="111"/>
      <c r="AB10" s="111"/>
      <c r="AC10" s="111"/>
      <c r="AD10" s="111"/>
      <c r="AE10" s="113"/>
      <c r="AF10" s="110" t="s">
        <v>17</v>
      </c>
      <c r="AG10" s="111"/>
      <c r="AH10" s="111"/>
      <c r="AI10" s="112" t="s">
        <v>10</v>
      </c>
      <c r="AJ10" s="111"/>
      <c r="AK10" s="111"/>
      <c r="AL10" s="111"/>
      <c r="AM10" s="111"/>
      <c r="AN10" s="111"/>
      <c r="AO10" s="113"/>
      <c r="AP10" s="110" t="s">
        <v>17</v>
      </c>
      <c r="AQ10" s="111"/>
      <c r="AR10" s="111"/>
      <c r="AS10" s="112" t="s">
        <v>11</v>
      </c>
      <c r="AT10" s="111"/>
      <c r="AU10" s="111"/>
      <c r="AV10" s="111"/>
      <c r="AW10" s="111"/>
      <c r="AX10" s="111"/>
      <c r="AY10" s="113"/>
      <c r="AZ10" s="107"/>
      <c r="BA10" s="108"/>
      <c r="BB10" s="108"/>
      <c r="BC10" s="108"/>
      <c r="BD10" s="108"/>
      <c r="BE10" s="109"/>
      <c r="BM10" s="145" t="s">
        <v>55</v>
      </c>
      <c r="BN10" s="145"/>
      <c r="BO10" s="145"/>
      <c r="BP10" s="145" t="s">
        <v>56</v>
      </c>
      <c r="BQ10" s="145"/>
      <c r="BR10" s="145"/>
      <c r="BS10" s="145" t="s">
        <v>57</v>
      </c>
      <c r="BT10" s="145"/>
      <c r="BU10" s="145"/>
    </row>
    <row r="11" spans="1:80" ht="30" customHeight="1" x14ac:dyDescent="0.2">
      <c r="B11" s="206" t="s">
        <v>3</v>
      </c>
      <c r="C11" s="208" t="s">
        <v>20</v>
      </c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9"/>
      <c r="Q11" s="212">
        <v>25700</v>
      </c>
      <c r="R11" s="213"/>
      <c r="S11" s="213"/>
      <c r="T11" s="213"/>
      <c r="U11" s="190" t="s">
        <v>5</v>
      </c>
      <c r="V11" s="192"/>
      <c r="W11" s="189"/>
      <c r="X11" s="195" t="s">
        <v>7</v>
      </c>
      <c r="Y11" s="197" t="s">
        <v>21</v>
      </c>
      <c r="Z11" s="198"/>
      <c r="AA11" s="188"/>
      <c r="AB11" s="188"/>
      <c r="AC11" s="188"/>
      <c r="AD11" s="189"/>
      <c r="AE11" s="190" t="s">
        <v>5</v>
      </c>
      <c r="AF11" s="192"/>
      <c r="AG11" s="189"/>
      <c r="AH11" s="195" t="s">
        <v>7</v>
      </c>
      <c r="AI11" s="197" t="s">
        <v>21</v>
      </c>
      <c r="AJ11" s="198"/>
      <c r="AK11" s="188"/>
      <c r="AL11" s="188"/>
      <c r="AM11" s="188"/>
      <c r="AN11" s="189"/>
      <c r="AO11" s="190" t="s">
        <v>5</v>
      </c>
      <c r="AP11" s="192"/>
      <c r="AQ11" s="189"/>
      <c r="AR11" s="195" t="s">
        <v>7</v>
      </c>
      <c r="AS11" s="197" t="s">
        <v>21</v>
      </c>
      <c r="AT11" s="198"/>
      <c r="AU11" s="188"/>
      <c r="AV11" s="188"/>
      <c r="AW11" s="188"/>
      <c r="AX11" s="189"/>
      <c r="AY11" s="190" t="s">
        <v>5</v>
      </c>
      <c r="AZ11" s="202">
        <f>SUM(BM11:BU12)</f>
        <v>0</v>
      </c>
      <c r="BA11" s="203"/>
      <c r="BB11" s="203"/>
      <c r="BC11" s="203"/>
      <c r="BD11" s="203"/>
      <c r="BE11" s="190" t="s">
        <v>5</v>
      </c>
      <c r="BG11" s="76" t="s">
        <v>53</v>
      </c>
      <c r="BH11" s="76"/>
      <c r="BI11" s="76"/>
      <c r="BJ11" s="144">
        <v>25700</v>
      </c>
      <c r="BK11" s="144"/>
      <c r="BL11" s="144"/>
      <c r="BM11" s="144">
        <f>IF(SUM(AA11:AD12)&gt;$BJ$11,$BJ$11,SUM(AA11:AD12))</f>
        <v>0</v>
      </c>
      <c r="BN11" s="144"/>
      <c r="BO11" s="144"/>
      <c r="BP11" s="144">
        <f>IF(SUM(AK11:AN12)&gt;$BJ$11,$BJ$11,SUM(AK11:AN12))</f>
        <v>0</v>
      </c>
      <c r="BQ11" s="144"/>
      <c r="BR11" s="144"/>
      <c r="BS11" s="144">
        <f>IF(SUM(AU11:AX12)&gt;$BJ$11,$BJ$11,SUM(AU11:AX12))</f>
        <v>0</v>
      </c>
      <c r="BT11" s="144"/>
      <c r="BU11" s="144"/>
    </row>
    <row r="12" spans="1:80" ht="30" customHeight="1" x14ac:dyDescent="0.2">
      <c r="B12" s="207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1"/>
      <c r="Q12" s="214"/>
      <c r="R12" s="215"/>
      <c r="S12" s="215"/>
      <c r="T12" s="215"/>
      <c r="U12" s="191"/>
      <c r="V12" s="193"/>
      <c r="W12" s="194"/>
      <c r="X12" s="196"/>
      <c r="Y12" s="200" t="s">
        <v>22</v>
      </c>
      <c r="Z12" s="201"/>
      <c r="AA12" s="199"/>
      <c r="AB12" s="199"/>
      <c r="AC12" s="199"/>
      <c r="AD12" s="115"/>
      <c r="AE12" s="191"/>
      <c r="AF12" s="193"/>
      <c r="AG12" s="194"/>
      <c r="AH12" s="196"/>
      <c r="AI12" s="200" t="s">
        <v>22</v>
      </c>
      <c r="AJ12" s="201"/>
      <c r="AK12" s="199"/>
      <c r="AL12" s="199"/>
      <c r="AM12" s="199"/>
      <c r="AN12" s="115"/>
      <c r="AO12" s="191"/>
      <c r="AP12" s="193"/>
      <c r="AQ12" s="194"/>
      <c r="AR12" s="196"/>
      <c r="AS12" s="200" t="s">
        <v>22</v>
      </c>
      <c r="AT12" s="201"/>
      <c r="AU12" s="199"/>
      <c r="AV12" s="199"/>
      <c r="AW12" s="199"/>
      <c r="AX12" s="115"/>
      <c r="AY12" s="191"/>
      <c r="AZ12" s="204"/>
      <c r="BA12" s="205"/>
      <c r="BB12" s="205"/>
      <c r="BC12" s="205"/>
      <c r="BD12" s="205"/>
      <c r="BE12" s="191"/>
      <c r="BG12" s="76"/>
      <c r="BH12" s="76"/>
      <c r="BI12" s="76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</row>
    <row r="13" spans="1:80" ht="18" customHeight="1" x14ac:dyDescent="0.2">
      <c r="B13" s="166" t="s">
        <v>3</v>
      </c>
      <c r="C13" s="168" t="s">
        <v>4</v>
      </c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9"/>
      <c r="Q13" s="172">
        <v>37000</v>
      </c>
      <c r="R13" s="173"/>
      <c r="S13" s="173"/>
      <c r="T13" s="173"/>
      <c r="U13" s="174" t="s">
        <v>5</v>
      </c>
      <c r="V13" s="146"/>
      <c r="W13" s="147"/>
      <c r="X13" s="150" t="s">
        <v>7</v>
      </c>
      <c r="Y13" s="152"/>
      <c r="Z13" s="153"/>
      <c r="AA13" s="153"/>
      <c r="AB13" s="153"/>
      <c r="AC13" s="153"/>
      <c r="AD13" s="154"/>
      <c r="AE13" s="158" t="s">
        <v>5</v>
      </c>
      <c r="AF13" s="146"/>
      <c r="AG13" s="147"/>
      <c r="AH13" s="150" t="s">
        <v>7</v>
      </c>
      <c r="AI13" s="152"/>
      <c r="AJ13" s="153"/>
      <c r="AK13" s="153"/>
      <c r="AL13" s="153"/>
      <c r="AM13" s="153"/>
      <c r="AN13" s="154"/>
      <c r="AO13" s="158" t="s">
        <v>5</v>
      </c>
      <c r="AP13" s="146"/>
      <c r="AQ13" s="147"/>
      <c r="AR13" s="150" t="s">
        <v>7</v>
      </c>
      <c r="AS13" s="152"/>
      <c r="AT13" s="153"/>
      <c r="AU13" s="153"/>
      <c r="AV13" s="153"/>
      <c r="AW13" s="153"/>
      <c r="AX13" s="154"/>
      <c r="AY13" s="158" t="s">
        <v>5</v>
      </c>
      <c r="AZ13" s="160"/>
      <c r="BA13" s="161"/>
      <c r="BB13" s="161"/>
      <c r="BC13" s="161"/>
      <c r="BD13" s="162"/>
      <c r="BE13" s="158" t="s">
        <v>5</v>
      </c>
      <c r="BG13" s="144"/>
      <c r="BH13" s="144"/>
      <c r="BI13" s="144"/>
      <c r="BJ13" s="144"/>
      <c r="BK13" s="144"/>
      <c r="BL13" s="144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</row>
    <row r="14" spans="1:80" ht="12" customHeight="1" x14ac:dyDescent="0.2">
      <c r="B14" s="167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1"/>
      <c r="Q14" s="176">
        <v>42000</v>
      </c>
      <c r="R14" s="177"/>
      <c r="S14" s="177"/>
      <c r="T14" s="178"/>
      <c r="U14" s="174"/>
      <c r="V14" s="148"/>
      <c r="W14" s="149"/>
      <c r="X14" s="151"/>
      <c r="Y14" s="155"/>
      <c r="Z14" s="156"/>
      <c r="AA14" s="156"/>
      <c r="AB14" s="156"/>
      <c r="AC14" s="156"/>
      <c r="AD14" s="157"/>
      <c r="AE14" s="159"/>
      <c r="AF14" s="148"/>
      <c r="AG14" s="149"/>
      <c r="AH14" s="151"/>
      <c r="AI14" s="155"/>
      <c r="AJ14" s="156"/>
      <c r="AK14" s="156"/>
      <c r="AL14" s="156"/>
      <c r="AM14" s="156"/>
      <c r="AN14" s="157"/>
      <c r="AO14" s="159"/>
      <c r="AP14" s="148"/>
      <c r="AQ14" s="149"/>
      <c r="AR14" s="151"/>
      <c r="AS14" s="155"/>
      <c r="AT14" s="156"/>
      <c r="AU14" s="156"/>
      <c r="AV14" s="156"/>
      <c r="AW14" s="156"/>
      <c r="AX14" s="157"/>
      <c r="AY14" s="159"/>
      <c r="AZ14" s="163"/>
      <c r="BA14" s="164"/>
      <c r="BB14" s="164"/>
      <c r="BC14" s="164"/>
      <c r="BD14" s="165"/>
      <c r="BE14" s="159"/>
      <c r="BG14" s="144"/>
      <c r="BH14" s="144"/>
      <c r="BI14" s="144"/>
      <c r="BJ14" s="144"/>
      <c r="BK14" s="144"/>
      <c r="BL14" s="144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</row>
    <row r="15" spans="1:80" ht="30" customHeight="1" x14ac:dyDescent="0.2">
      <c r="B15" s="22" t="s">
        <v>3</v>
      </c>
      <c r="C15" s="179" t="s">
        <v>63</v>
      </c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80" t="s">
        <v>64</v>
      </c>
      <c r="P15" s="181"/>
      <c r="Q15" s="182">
        <v>11300</v>
      </c>
      <c r="R15" s="183"/>
      <c r="S15" s="184"/>
      <c r="T15" s="135"/>
      <c r="U15" s="174"/>
      <c r="V15" s="114"/>
      <c r="W15" s="115"/>
      <c r="X15" s="41" t="s">
        <v>7</v>
      </c>
      <c r="Y15" s="116"/>
      <c r="Z15" s="117"/>
      <c r="AA15" s="117"/>
      <c r="AB15" s="117"/>
      <c r="AC15" s="117"/>
      <c r="AD15" s="118"/>
      <c r="AE15" s="39" t="s">
        <v>5</v>
      </c>
      <c r="AF15" s="114"/>
      <c r="AG15" s="115"/>
      <c r="AH15" s="41" t="s">
        <v>7</v>
      </c>
      <c r="AI15" s="116"/>
      <c r="AJ15" s="117"/>
      <c r="AK15" s="117"/>
      <c r="AL15" s="117"/>
      <c r="AM15" s="117"/>
      <c r="AN15" s="118"/>
      <c r="AO15" s="39" t="s">
        <v>5</v>
      </c>
      <c r="AP15" s="114"/>
      <c r="AQ15" s="115"/>
      <c r="AR15" s="41" t="s">
        <v>7</v>
      </c>
      <c r="AS15" s="116"/>
      <c r="AT15" s="117"/>
      <c r="AU15" s="117"/>
      <c r="AV15" s="117"/>
      <c r="AW15" s="117"/>
      <c r="AX15" s="118"/>
      <c r="AY15" s="39" t="s">
        <v>5</v>
      </c>
      <c r="AZ15" s="131">
        <f>V15*BJ15+AF15*BJ15+AP15*BJ15</f>
        <v>0</v>
      </c>
      <c r="BA15" s="131"/>
      <c r="BB15" s="131"/>
      <c r="BC15" s="131"/>
      <c r="BD15" s="132"/>
      <c r="BE15" s="39" t="s">
        <v>5</v>
      </c>
      <c r="BG15" s="76" t="s">
        <v>47</v>
      </c>
      <c r="BH15" s="76"/>
      <c r="BI15" s="76"/>
      <c r="BJ15" s="77">
        <v>450</v>
      </c>
      <c r="BK15" s="77"/>
      <c r="BL15" s="77"/>
    </row>
    <row r="16" spans="1:80" ht="30" customHeight="1" x14ac:dyDescent="0.2">
      <c r="B16" s="22" t="s">
        <v>3</v>
      </c>
      <c r="C16" s="133" t="s">
        <v>12</v>
      </c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4"/>
      <c r="Q16" s="185"/>
      <c r="R16" s="186"/>
      <c r="S16" s="187"/>
      <c r="T16" s="136"/>
      <c r="U16" s="174"/>
      <c r="V16" s="114"/>
      <c r="W16" s="115"/>
      <c r="X16" s="41" t="s">
        <v>7</v>
      </c>
      <c r="Y16" s="116"/>
      <c r="Z16" s="117"/>
      <c r="AA16" s="117"/>
      <c r="AB16" s="117"/>
      <c r="AC16" s="117"/>
      <c r="AD16" s="118"/>
      <c r="AE16" s="39" t="s">
        <v>5</v>
      </c>
      <c r="AF16" s="114"/>
      <c r="AG16" s="115"/>
      <c r="AH16" s="41" t="s">
        <v>7</v>
      </c>
      <c r="AI16" s="116"/>
      <c r="AJ16" s="117"/>
      <c r="AK16" s="117"/>
      <c r="AL16" s="117"/>
      <c r="AM16" s="117"/>
      <c r="AN16" s="118"/>
      <c r="AO16" s="39" t="s">
        <v>5</v>
      </c>
      <c r="AP16" s="114"/>
      <c r="AQ16" s="115"/>
      <c r="AR16" s="41" t="s">
        <v>7</v>
      </c>
      <c r="AS16" s="116"/>
      <c r="AT16" s="117"/>
      <c r="AU16" s="117"/>
      <c r="AV16" s="117"/>
      <c r="AW16" s="117"/>
      <c r="AX16" s="118"/>
      <c r="AY16" s="39" t="s">
        <v>5</v>
      </c>
      <c r="AZ16" s="119"/>
      <c r="BA16" s="119"/>
      <c r="BB16" s="119"/>
      <c r="BC16" s="119"/>
      <c r="BD16" s="120"/>
      <c r="BE16" s="39" t="s">
        <v>5</v>
      </c>
      <c r="BG16" s="42"/>
      <c r="BH16" s="42"/>
      <c r="BI16" s="42"/>
      <c r="BJ16" s="42"/>
      <c r="BK16" s="42"/>
      <c r="BL16" s="42"/>
    </row>
    <row r="17" spans="2:78" ht="30" customHeight="1" x14ac:dyDescent="0.2">
      <c r="B17" s="22" t="s">
        <v>3</v>
      </c>
      <c r="C17" s="133" t="s">
        <v>28</v>
      </c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4"/>
      <c r="Q17" s="138">
        <v>16300</v>
      </c>
      <c r="R17" s="139"/>
      <c r="S17" s="140"/>
      <c r="T17" s="136"/>
      <c r="U17" s="174"/>
      <c r="V17" s="114"/>
      <c r="W17" s="115"/>
      <c r="X17" s="41" t="s">
        <v>7</v>
      </c>
      <c r="Y17" s="116"/>
      <c r="Z17" s="117"/>
      <c r="AA17" s="117"/>
      <c r="AB17" s="117"/>
      <c r="AC17" s="117"/>
      <c r="AD17" s="118"/>
      <c r="AE17" s="39" t="s">
        <v>5</v>
      </c>
      <c r="AF17" s="114"/>
      <c r="AG17" s="115"/>
      <c r="AH17" s="41" t="s">
        <v>7</v>
      </c>
      <c r="AI17" s="116"/>
      <c r="AJ17" s="117"/>
      <c r="AK17" s="117"/>
      <c r="AL17" s="117"/>
      <c r="AM17" s="117"/>
      <c r="AN17" s="118"/>
      <c r="AO17" s="39" t="s">
        <v>5</v>
      </c>
      <c r="AP17" s="114"/>
      <c r="AQ17" s="115"/>
      <c r="AR17" s="41" t="s">
        <v>7</v>
      </c>
      <c r="AS17" s="116"/>
      <c r="AT17" s="117"/>
      <c r="AU17" s="117"/>
      <c r="AV17" s="117"/>
      <c r="AW17" s="117"/>
      <c r="AX17" s="118"/>
      <c r="AY17" s="39" t="s">
        <v>5</v>
      </c>
      <c r="AZ17" s="119"/>
      <c r="BA17" s="119"/>
      <c r="BB17" s="119"/>
      <c r="BC17" s="119"/>
      <c r="BD17" s="120"/>
      <c r="BE17" s="39" t="s">
        <v>5</v>
      </c>
    </row>
    <row r="18" spans="2:78" ht="30" customHeight="1" x14ac:dyDescent="0.2">
      <c r="B18" s="24" t="s">
        <v>3</v>
      </c>
      <c r="C18" s="121" t="s">
        <v>29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3"/>
      <c r="Q18" s="141"/>
      <c r="R18" s="142"/>
      <c r="S18" s="143"/>
      <c r="T18" s="137"/>
      <c r="U18" s="175"/>
      <c r="V18" s="124"/>
      <c r="W18" s="125"/>
      <c r="X18" s="43" t="s">
        <v>7</v>
      </c>
      <c r="Y18" s="126"/>
      <c r="Z18" s="127"/>
      <c r="AA18" s="127"/>
      <c r="AB18" s="127"/>
      <c r="AC18" s="127"/>
      <c r="AD18" s="128"/>
      <c r="AE18" s="40" t="s">
        <v>5</v>
      </c>
      <c r="AF18" s="124"/>
      <c r="AG18" s="125"/>
      <c r="AH18" s="43" t="s">
        <v>7</v>
      </c>
      <c r="AI18" s="126"/>
      <c r="AJ18" s="127"/>
      <c r="AK18" s="127"/>
      <c r="AL18" s="127"/>
      <c r="AM18" s="127"/>
      <c r="AN18" s="128"/>
      <c r="AO18" s="40" t="s">
        <v>5</v>
      </c>
      <c r="AP18" s="124"/>
      <c r="AQ18" s="125"/>
      <c r="AR18" s="43" t="s">
        <v>7</v>
      </c>
      <c r="AS18" s="126"/>
      <c r="AT18" s="127"/>
      <c r="AU18" s="127"/>
      <c r="AV18" s="127"/>
      <c r="AW18" s="127"/>
      <c r="AX18" s="128"/>
      <c r="AY18" s="40" t="s">
        <v>5</v>
      </c>
      <c r="AZ18" s="129"/>
      <c r="BA18" s="129"/>
      <c r="BB18" s="129"/>
      <c r="BC18" s="129"/>
      <c r="BD18" s="130"/>
      <c r="BE18" s="40" t="s">
        <v>5</v>
      </c>
      <c r="BG18" s="6"/>
      <c r="BH18" s="6"/>
      <c r="BI18" s="6"/>
      <c r="BJ18" s="6"/>
      <c r="BK18" s="6"/>
      <c r="BL18" s="6"/>
      <c r="BM18" s="44"/>
      <c r="BN18" s="6"/>
      <c r="BO18" s="6"/>
      <c r="BP18" s="6"/>
      <c r="BQ18" s="6"/>
      <c r="BR18" s="6"/>
      <c r="BS18" s="6"/>
      <c r="BT18" s="6"/>
    </row>
    <row r="19" spans="2:78" s="6" customFormat="1" ht="35.15" customHeight="1" x14ac:dyDescent="0.2">
      <c r="B19" s="83" t="s">
        <v>6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5"/>
      <c r="AZ19" s="86">
        <f>SUM(AZ11:BD18)</f>
        <v>0</v>
      </c>
      <c r="BA19" s="86"/>
      <c r="BB19" s="86"/>
      <c r="BC19" s="86"/>
      <c r="BD19" s="87"/>
      <c r="BE19" s="20" t="s">
        <v>5</v>
      </c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</row>
    <row r="20" spans="2:78" s="48" customFormat="1" ht="13" customHeight="1" x14ac:dyDescent="0.2">
      <c r="B20" s="45" t="s">
        <v>19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7"/>
      <c r="R20" s="46"/>
      <c r="S20" s="46"/>
      <c r="T20" s="46"/>
      <c r="U20" s="46"/>
      <c r="AP20" s="49"/>
    </row>
    <row r="21" spans="2:78" s="48" customFormat="1" ht="13" customHeight="1" x14ac:dyDescent="0.2">
      <c r="B21" s="45" t="s">
        <v>45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7"/>
      <c r="R21" s="46"/>
      <c r="S21" s="46"/>
      <c r="T21" s="46"/>
      <c r="U21" s="46"/>
    </row>
    <row r="22" spans="2:78" ht="30" customHeight="1" x14ac:dyDescent="0.2">
      <c r="B22" s="88" t="s">
        <v>32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90"/>
      <c r="Q22" s="94" t="s">
        <v>30</v>
      </c>
      <c r="R22" s="95"/>
      <c r="S22" s="95"/>
      <c r="T22" s="95"/>
      <c r="U22" s="96"/>
      <c r="V22" s="100"/>
      <c r="W22" s="101"/>
      <c r="X22" s="101"/>
      <c r="Y22" s="102" t="str">
        <f>IF($Z$4="","",$Z$4)</f>
        <v/>
      </c>
      <c r="Z22" s="102"/>
      <c r="AA22" s="103" t="s">
        <v>8</v>
      </c>
      <c r="AB22" s="103"/>
      <c r="AC22" s="103"/>
      <c r="AD22" s="103"/>
      <c r="AE22" s="104"/>
      <c r="AF22" s="100"/>
      <c r="AG22" s="101"/>
      <c r="AH22" s="101"/>
      <c r="AI22" s="102" t="str">
        <f>IF($Z$4="","",Y22+1)</f>
        <v/>
      </c>
      <c r="AJ22" s="102"/>
      <c r="AK22" s="103" t="s">
        <v>8</v>
      </c>
      <c r="AL22" s="103"/>
      <c r="AM22" s="103"/>
      <c r="AN22" s="103"/>
      <c r="AO22" s="104"/>
      <c r="AP22" s="100"/>
      <c r="AQ22" s="101"/>
      <c r="AR22" s="101"/>
      <c r="AS22" s="102" t="str">
        <f>IF(AI22=AM4,"",AM4)</f>
        <v/>
      </c>
      <c r="AT22" s="102"/>
      <c r="AU22" s="103" t="s">
        <v>8</v>
      </c>
      <c r="AV22" s="103"/>
      <c r="AW22" s="103"/>
      <c r="AX22" s="103"/>
      <c r="AY22" s="104"/>
      <c r="AZ22" s="94" t="s">
        <v>58</v>
      </c>
      <c r="BA22" s="105"/>
      <c r="BB22" s="105"/>
      <c r="BC22" s="105"/>
      <c r="BD22" s="105"/>
      <c r="BE22" s="106"/>
    </row>
    <row r="23" spans="2:78" ht="20.149999999999999" customHeight="1" x14ac:dyDescent="0.2"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3"/>
      <c r="Q23" s="97"/>
      <c r="R23" s="98"/>
      <c r="S23" s="98"/>
      <c r="T23" s="98"/>
      <c r="U23" s="99"/>
      <c r="V23" s="110" t="s">
        <v>17</v>
      </c>
      <c r="W23" s="111"/>
      <c r="X23" s="111"/>
      <c r="Y23" s="112" t="s">
        <v>9</v>
      </c>
      <c r="Z23" s="111"/>
      <c r="AA23" s="111"/>
      <c r="AB23" s="111"/>
      <c r="AC23" s="111"/>
      <c r="AD23" s="111"/>
      <c r="AE23" s="113"/>
      <c r="AF23" s="110" t="s">
        <v>17</v>
      </c>
      <c r="AG23" s="111"/>
      <c r="AH23" s="111"/>
      <c r="AI23" s="112" t="s">
        <v>10</v>
      </c>
      <c r="AJ23" s="111"/>
      <c r="AK23" s="111"/>
      <c r="AL23" s="111"/>
      <c r="AM23" s="111"/>
      <c r="AN23" s="111"/>
      <c r="AO23" s="113"/>
      <c r="AP23" s="110" t="s">
        <v>17</v>
      </c>
      <c r="AQ23" s="111"/>
      <c r="AR23" s="111"/>
      <c r="AS23" s="112" t="s">
        <v>11</v>
      </c>
      <c r="AT23" s="111"/>
      <c r="AU23" s="111"/>
      <c r="AV23" s="111"/>
      <c r="AW23" s="111"/>
      <c r="AX23" s="111"/>
      <c r="AY23" s="113"/>
      <c r="AZ23" s="107"/>
      <c r="BA23" s="108"/>
      <c r="BB23" s="108"/>
      <c r="BC23" s="108"/>
      <c r="BD23" s="108"/>
      <c r="BE23" s="109"/>
    </row>
    <row r="24" spans="2:78" ht="41.25" customHeight="1" x14ac:dyDescent="0.2">
      <c r="B24" s="13" t="s">
        <v>3</v>
      </c>
      <c r="C24" s="78" t="s">
        <v>59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9" t="s">
        <v>60</v>
      </c>
      <c r="P24" s="80"/>
      <c r="Q24" s="81">
        <v>4900</v>
      </c>
      <c r="R24" s="82"/>
      <c r="S24" s="82"/>
      <c r="T24" s="82"/>
      <c r="U24" s="20" t="s">
        <v>5</v>
      </c>
      <c r="V24" s="72"/>
      <c r="W24" s="73"/>
      <c r="X24" s="21" t="s">
        <v>7</v>
      </c>
      <c r="Y24" s="69"/>
      <c r="Z24" s="70"/>
      <c r="AA24" s="70"/>
      <c r="AB24" s="70"/>
      <c r="AC24" s="70"/>
      <c r="AD24" s="71"/>
      <c r="AE24" s="19" t="s">
        <v>5</v>
      </c>
      <c r="AF24" s="72"/>
      <c r="AG24" s="73"/>
      <c r="AH24" s="21" t="s">
        <v>7</v>
      </c>
      <c r="AI24" s="69"/>
      <c r="AJ24" s="70"/>
      <c r="AK24" s="70"/>
      <c r="AL24" s="70"/>
      <c r="AM24" s="70"/>
      <c r="AN24" s="71"/>
      <c r="AO24" s="19" t="s">
        <v>5</v>
      </c>
      <c r="AP24" s="72"/>
      <c r="AQ24" s="73"/>
      <c r="AR24" s="21" t="s">
        <v>7</v>
      </c>
      <c r="AS24" s="69"/>
      <c r="AT24" s="70"/>
      <c r="AU24" s="70"/>
      <c r="AV24" s="70"/>
      <c r="AW24" s="70"/>
      <c r="AX24" s="71"/>
      <c r="AY24" s="19" t="s">
        <v>5</v>
      </c>
      <c r="AZ24" s="74"/>
      <c r="BA24" s="74"/>
      <c r="BB24" s="74"/>
      <c r="BC24" s="74"/>
      <c r="BD24" s="75"/>
      <c r="BE24" s="20" t="s">
        <v>5</v>
      </c>
      <c r="BG24" s="76" t="s">
        <v>47</v>
      </c>
      <c r="BH24" s="76"/>
      <c r="BI24" s="76"/>
      <c r="BJ24" s="77">
        <v>225</v>
      </c>
      <c r="BK24" s="77"/>
      <c r="BL24" s="77"/>
    </row>
    <row r="25" spans="2:78" s="48" customFormat="1" ht="13" customHeight="1" x14ac:dyDescent="0.2">
      <c r="B25" s="45" t="s">
        <v>73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1"/>
      <c r="R25" s="51"/>
      <c r="S25" s="51"/>
      <c r="T25" s="51"/>
      <c r="U25" s="51"/>
      <c r="V25" s="51"/>
      <c r="W25" s="51"/>
      <c r="X25" s="51"/>
      <c r="Y25" s="52"/>
      <c r="Z25" s="51"/>
      <c r="AA25" s="51"/>
      <c r="AB25" s="51"/>
      <c r="AC25" s="51"/>
      <c r="AD25" s="53"/>
      <c r="AE25" s="54"/>
      <c r="AF25" s="53"/>
      <c r="AG25" s="53"/>
      <c r="AH25" s="53"/>
      <c r="AI25" s="55"/>
      <c r="AJ25" s="53"/>
      <c r="AK25" s="53"/>
      <c r="AL25" s="53"/>
      <c r="AM25" s="53"/>
      <c r="AN25" s="53"/>
      <c r="AO25" s="54"/>
      <c r="AP25" s="53"/>
      <c r="AQ25" s="53"/>
      <c r="AR25" s="53"/>
      <c r="AS25" s="55"/>
      <c r="AT25" s="53"/>
      <c r="AU25" s="53"/>
      <c r="AV25" s="53"/>
      <c r="AW25" s="53"/>
      <c r="AX25" s="53"/>
      <c r="AY25" s="54"/>
      <c r="AZ25" s="54"/>
      <c r="BA25" s="54"/>
      <c r="BB25" s="54"/>
      <c r="BC25" s="54"/>
      <c r="BD25" s="54"/>
      <c r="BE25" s="56"/>
    </row>
    <row r="26" spans="2:78" s="48" customFormat="1" ht="13" customHeight="1" x14ac:dyDescent="0.2">
      <c r="B26" s="45" t="s">
        <v>61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1"/>
      <c r="R26" s="51"/>
      <c r="S26" s="51"/>
      <c r="T26" s="51"/>
      <c r="U26" s="51"/>
      <c r="V26" s="51"/>
      <c r="W26" s="51"/>
      <c r="X26" s="51"/>
      <c r="Y26" s="52"/>
      <c r="Z26" s="51"/>
      <c r="AA26" s="51"/>
      <c r="AB26" s="51"/>
      <c r="AC26" s="51"/>
      <c r="AD26" s="53"/>
      <c r="AE26" s="54"/>
      <c r="AF26" s="53"/>
      <c r="AG26" s="53"/>
      <c r="AH26" s="53"/>
      <c r="AI26" s="55"/>
      <c r="AJ26" s="53"/>
      <c r="AK26" s="53"/>
      <c r="AL26" s="53"/>
      <c r="AM26" s="53"/>
      <c r="AN26" s="53"/>
      <c r="AO26" s="54"/>
      <c r="AP26" s="53"/>
      <c r="AQ26" s="53"/>
      <c r="AR26" s="53"/>
      <c r="AS26" s="55"/>
      <c r="AT26" s="53"/>
      <c r="AU26" s="53"/>
      <c r="AV26" s="53"/>
      <c r="AW26" s="53"/>
      <c r="AX26" s="53"/>
      <c r="AY26" s="54"/>
      <c r="AZ26" s="54"/>
      <c r="BA26" s="54"/>
      <c r="BB26" s="54"/>
      <c r="BC26" s="54"/>
      <c r="BD26" s="54"/>
      <c r="BE26" s="54"/>
    </row>
    <row r="27" spans="2:78" ht="16" customHeight="1" x14ac:dyDescent="0.2"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1"/>
      <c r="R27" s="11"/>
      <c r="S27" s="11"/>
      <c r="T27" s="11"/>
      <c r="U27" s="11"/>
      <c r="V27" s="11"/>
      <c r="W27" s="11"/>
      <c r="X27" s="11"/>
      <c r="Y27" s="12"/>
      <c r="Z27" s="11"/>
      <c r="AA27" s="11"/>
      <c r="AB27" s="11"/>
      <c r="AC27" s="11"/>
      <c r="AD27" s="11"/>
      <c r="AE27" s="30"/>
      <c r="AF27" s="11"/>
      <c r="AG27" s="11"/>
      <c r="AH27" s="11"/>
      <c r="AI27" s="12"/>
      <c r="AJ27" s="11"/>
      <c r="AK27" s="11"/>
      <c r="AL27" s="11"/>
      <c r="AM27" s="11"/>
      <c r="AN27" s="11"/>
      <c r="AO27" s="30"/>
      <c r="AP27" s="11"/>
      <c r="AQ27" s="11"/>
      <c r="AR27" s="11"/>
      <c r="AS27" s="12"/>
      <c r="AT27" s="11"/>
      <c r="AU27" s="11"/>
      <c r="AV27" s="11"/>
      <c r="AW27" s="11"/>
      <c r="AX27" s="11"/>
      <c r="AY27" s="30"/>
      <c r="AZ27" s="30"/>
      <c r="BA27" s="30"/>
      <c r="BB27" s="30"/>
      <c r="BC27" s="30"/>
      <c r="BD27" s="30"/>
      <c r="BE27" s="30"/>
    </row>
    <row r="28" spans="2:78" ht="34" customHeight="1" x14ac:dyDescent="0.2">
      <c r="B28" s="14"/>
      <c r="C28" s="66"/>
      <c r="D28" s="66"/>
      <c r="E28" s="66"/>
      <c r="F28" s="68"/>
      <c r="G28" s="68"/>
      <c r="H28" s="66" t="s">
        <v>23</v>
      </c>
      <c r="I28" s="66"/>
      <c r="J28" s="66"/>
      <c r="K28" s="66"/>
      <c r="L28" s="66" t="s">
        <v>24</v>
      </c>
      <c r="M28" s="66"/>
      <c r="N28" s="66"/>
      <c r="O28" s="66"/>
      <c r="P28" s="66" t="s">
        <v>7</v>
      </c>
      <c r="Q28" s="66"/>
      <c r="R28" s="14"/>
      <c r="S28" s="9"/>
      <c r="T28" s="65" t="s">
        <v>65</v>
      </c>
      <c r="U28" s="65"/>
      <c r="V28" s="65"/>
      <c r="W28" s="65"/>
      <c r="X28" s="65"/>
      <c r="Y28" s="65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4" t="s">
        <v>66</v>
      </c>
      <c r="AM28" s="64"/>
      <c r="AN28" s="64"/>
      <c r="AO28" s="64"/>
      <c r="AP28" s="64"/>
      <c r="AQ28" s="64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12"/>
    </row>
    <row r="29" spans="2:78" ht="34" customHeight="1" x14ac:dyDescent="0.2">
      <c r="B29" s="67" t="s">
        <v>33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T29" s="64" t="s">
        <v>67</v>
      </c>
      <c r="U29" s="64"/>
      <c r="V29" s="64"/>
      <c r="W29" s="64"/>
      <c r="X29" s="64"/>
      <c r="Y29" s="64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4" t="s">
        <v>68</v>
      </c>
      <c r="AM29" s="64"/>
      <c r="AN29" s="64"/>
      <c r="AO29" s="64"/>
      <c r="AP29" s="64"/>
      <c r="AQ29" s="64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12"/>
    </row>
    <row r="30" spans="2:78" ht="34" customHeight="1" x14ac:dyDescent="0.2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T30" s="61" t="s">
        <v>69</v>
      </c>
      <c r="U30" s="61"/>
      <c r="V30" s="61"/>
      <c r="W30" s="61"/>
      <c r="X30" s="61"/>
      <c r="Y30" s="61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1" t="s">
        <v>70</v>
      </c>
      <c r="AM30" s="61"/>
      <c r="AN30" s="61"/>
      <c r="AO30" s="61"/>
      <c r="AP30" s="61"/>
      <c r="AQ30" s="61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12"/>
      <c r="BZ30" s="12"/>
    </row>
    <row r="31" spans="2:78" ht="34" customHeight="1" x14ac:dyDescent="0.2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T31" s="64" t="s">
        <v>71</v>
      </c>
      <c r="U31" s="64"/>
      <c r="V31" s="64"/>
      <c r="W31" s="64"/>
      <c r="X31" s="64"/>
      <c r="Y31" s="64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5" t="s">
        <v>72</v>
      </c>
      <c r="AM31" s="65"/>
      <c r="AN31" s="65"/>
      <c r="AO31" s="65"/>
      <c r="AP31" s="65"/>
      <c r="AQ31" s="65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12"/>
    </row>
    <row r="32" spans="2:78" ht="30" customHeight="1" x14ac:dyDescent="0.2">
      <c r="BF32" s="12"/>
    </row>
  </sheetData>
  <mergeCells count="201">
    <mergeCell ref="A2:I2"/>
    <mergeCell ref="B3:BJ3"/>
    <mergeCell ref="S4:U4"/>
    <mergeCell ref="V4:W4"/>
    <mergeCell ref="X4:Y4"/>
    <mergeCell ref="Z4:AA4"/>
    <mergeCell ref="AB4:AC4"/>
    <mergeCell ref="AD4:AE4"/>
    <mergeCell ref="AF4:AH4"/>
    <mergeCell ref="AI4:AJ4"/>
    <mergeCell ref="AK4:AL4"/>
    <mergeCell ref="AM4:AN4"/>
    <mergeCell ref="AO4:AQ4"/>
    <mergeCell ref="AK9:AO9"/>
    <mergeCell ref="AP9:AR9"/>
    <mergeCell ref="AS9:AT9"/>
    <mergeCell ref="AU9:AY9"/>
    <mergeCell ref="AZ9:BE10"/>
    <mergeCell ref="AI10:AO10"/>
    <mergeCell ref="AP10:AR10"/>
    <mergeCell ref="AS10:AY10"/>
    <mergeCell ref="B5:D7"/>
    <mergeCell ref="E5:G5"/>
    <mergeCell ref="H5:P5"/>
    <mergeCell ref="Q5:T5"/>
    <mergeCell ref="V5:W7"/>
    <mergeCell ref="X5:AA5"/>
    <mergeCell ref="AB5:AV5"/>
    <mergeCell ref="AW5:BE5"/>
    <mergeCell ref="E6:G7"/>
    <mergeCell ref="H6:P7"/>
    <mergeCell ref="Q6:T7"/>
    <mergeCell ref="X6:AA7"/>
    <mergeCell ref="AB6:AV7"/>
    <mergeCell ref="AW6:AX7"/>
    <mergeCell ref="AY6:BA7"/>
    <mergeCell ref="BB6:BE7"/>
    <mergeCell ref="BM10:BO10"/>
    <mergeCell ref="BP10:BR10"/>
    <mergeCell ref="BS10:BU10"/>
    <mergeCell ref="B11:B12"/>
    <mergeCell ref="C11:P12"/>
    <mergeCell ref="Q11:T12"/>
    <mergeCell ref="U11:U12"/>
    <mergeCell ref="V11:W12"/>
    <mergeCell ref="X11:X12"/>
    <mergeCell ref="Y11:Z11"/>
    <mergeCell ref="B9:P10"/>
    <mergeCell ref="Q9:U10"/>
    <mergeCell ref="V9:X9"/>
    <mergeCell ref="Y9:Z9"/>
    <mergeCell ref="AA9:AE9"/>
    <mergeCell ref="AF9:AH9"/>
    <mergeCell ref="V10:X10"/>
    <mergeCell ref="Y10:AE10"/>
    <mergeCell ref="AF10:AH10"/>
    <mergeCell ref="BS11:BU12"/>
    <mergeCell ref="Y12:Z12"/>
    <mergeCell ref="AA12:AD12"/>
    <mergeCell ref="AI12:AJ12"/>
    <mergeCell ref="AI9:AJ9"/>
    <mergeCell ref="AS12:AT12"/>
    <mergeCell ref="AU12:AX12"/>
    <mergeCell ref="AZ11:BD12"/>
    <mergeCell ref="BE11:BE12"/>
    <mergeCell ref="BG11:BI12"/>
    <mergeCell ref="BJ11:BL12"/>
    <mergeCell ref="BM11:BO12"/>
    <mergeCell ref="BP11:BR12"/>
    <mergeCell ref="AO11:AO12"/>
    <mergeCell ref="AP11:AQ12"/>
    <mergeCell ref="AR11:AR12"/>
    <mergeCell ref="AS11:AT11"/>
    <mergeCell ref="AU11:AX11"/>
    <mergeCell ref="AY11:AY12"/>
    <mergeCell ref="AA11:AD11"/>
    <mergeCell ref="AE11:AE12"/>
    <mergeCell ref="AF11:AG12"/>
    <mergeCell ref="AH11:AH12"/>
    <mergeCell ref="AI11:AJ11"/>
    <mergeCell ref="Y13:AD14"/>
    <mergeCell ref="AE13:AE14"/>
    <mergeCell ref="AF13:AG14"/>
    <mergeCell ref="AH13:AH14"/>
    <mergeCell ref="AI13:AN14"/>
    <mergeCell ref="AK12:AN12"/>
    <mergeCell ref="AK11:AN11"/>
    <mergeCell ref="AO13:AO14"/>
    <mergeCell ref="B13:B14"/>
    <mergeCell ref="C13:P14"/>
    <mergeCell ref="Q13:T13"/>
    <mergeCell ref="U13:U18"/>
    <mergeCell ref="V13:W14"/>
    <mergeCell ref="X13:X14"/>
    <mergeCell ref="Q14:T14"/>
    <mergeCell ref="C15:N15"/>
    <mergeCell ref="O15:P15"/>
    <mergeCell ref="Q15:S16"/>
    <mergeCell ref="BG13:BH14"/>
    <mergeCell ref="BI13:BL14"/>
    <mergeCell ref="BM13:BP14"/>
    <mergeCell ref="BQ13:BT14"/>
    <mergeCell ref="BU13:BX14"/>
    <mergeCell ref="BY13:CB14"/>
    <mergeCell ref="AP13:AQ14"/>
    <mergeCell ref="AR13:AR14"/>
    <mergeCell ref="AS13:AX14"/>
    <mergeCell ref="AY13:AY14"/>
    <mergeCell ref="AZ13:BD14"/>
    <mergeCell ref="BE13:BE14"/>
    <mergeCell ref="AS15:AX15"/>
    <mergeCell ref="AZ15:BD15"/>
    <mergeCell ref="BG15:BI15"/>
    <mergeCell ref="BJ15:BL15"/>
    <mergeCell ref="C16:P16"/>
    <mergeCell ref="V16:W16"/>
    <mergeCell ref="Y16:AD16"/>
    <mergeCell ref="AF16:AG16"/>
    <mergeCell ref="AI16:AN16"/>
    <mergeCell ref="AP16:AQ16"/>
    <mergeCell ref="T15:T18"/>
    <mergeCell ref="V15:W15"/>
    <mergeCell ref="Y15:AD15"/>
    <mergeCell ref="AF15:AG15"/>
    <mergeCell ref="AI15:AN15"/>
    <mergeCell ref="AP15:AQ15"/>
    <mergeCell ref="AS16:AX16"/>
    <mergeCell ref="AZ16:BD16"/>
    <mergeCell ref="C17:P17"/>
    <mergeCell ref="Q17:S18"/>
    <mergeCell ref="V17:W17"/>
    <mergeCell ref="Y17:AD17"/>
    <mergeCell ref="AF17:AG17"/>
    <mergeCell ref="AI17:AN17"/>
    <mergeCell ref="AP17:AQ17"/>
    <mergeCell ref="AS17:AX17"/>
    <mergeCell ref="AZ17:BD17"/>
    <mergeCell ref="C18:P18"/>
    <mergeCell ref="V18:W18"/>
    <mergeCell ref="Y18:AD18"/>
    <mergeCell ref="AF18:AG18"/>
    <mergeCell ref="AI18:AN18"/>
    <mergeCell ref="AP18:AQ18"/>
    <mergeCell ref="AS18:AX18"/>
    <mergeCell ref="AZ18:BD18"/>
    <mergeCell ref="B19:AY19"/>
    <mergeCell ref="AZ19:BD19"/>
    <mergeCell ref="B22:P23"/>
    <mergeCell ref="Q22:U23"/>
    <mergeCell ref="V22:X22"/>
    <mergeCell ref="Y22:Z22"/>
    <mergeCell ref="AA22:AE22"/>
    <mergeCell ref="AF22:AH22"/>
    <mergeCell ref="AI22:AJ22"/>
    <mergeCell ref="AK22:AO22"/>
    <mergeCell ref="AP22:AR22"/>
    <mergeCell ref="AS22:AT22"/>
    <mergeCell ref="AU22:AY22"/>
    <mergeCell ref="AZ22:BE23"/>
    <mergeCell ref="V23:X23"/>
    <mergeCell ref="Y23:AE23"/>
    <mergeCell ref="AF23:AH23"/>
    <mergeCell ref="AI23:AO23"/>
    <mergeCell ref="AP23:AR23"/>
    <mergeCell ref="AS23:AY23"/>
    <mergeCell ref="AI24:AN24"/>
    <mergeCell ref="AP24:AQ24"/>
    <mergeCell ref="AS24:AX24"/>
    <mergeCell ref="AZ24:BD24"/>
    <mergeCell ref="BG24:BI24"/>
    <mergeCell ref="BJ24:BL24"/>
    <mergeCell ref="C24:N24"/>
    <mergeCell ref="O24:P24"/>
    <mergeCell ref="Q24:T24"/>
    <mergeCell ref="V24:W24"/>
    <mergeCell ref="Y24:AD24"/>
    <mergeCell ref="AF24:AG24"/>
    <mergeCell ref="T30:Y30"/>
    <mergeCell ref="Z30:AK30"/>
    <mergeCell ref="AL30:AQ30"/>
    <mergeCell ref="AR30:BE30"/>
    <mergeCell ref="T31:Y31"/>
    <mergeCell ref="Z31:AK31"/>
    <mergeCell ref="AL31:AQ31"/>
    <mergeCell ref="AR31:BE31"/>
    <mergeCell ref="P28:Q28"/>
    <mergeCell ref="T28:Y28"/>
    <mergeCell ref="Z28:AK28"/>
    <mergeCell ref="AL28:AQ28"/>
    <mergeCell ref="AR28:BE28"/>
    <mergeCell ref="B29:R31"/>
    <mergeCell ref="T29:Y29"/>
    <mergeCell ref="Z29:AK29"/>
    <mergeCell ref="AL29:AQ29"/>
    <mergeCell ref="AR29:BE29"/>
    <mergeCell ref="C28:E28"/>
    <mergeCell ref="F28:G28"/>
    <mergeCell ref="H28:I28"/>
    <mergeCell ref="J28:K28"/>
    <mergeCell ref="L28:M28"/>
    <mergeCell ref="N28:O28"/>
  </mergeCells>
  <phoneticPr fontId="4"/>
  <printOptions horizontalCentered="1"/>
  <pageMargins left="0.19685039370078741" right="0.19685039370078741" top="0.15748031496062992" bottom="0" header="0.31496062992125984" footer="0.31496062992125984"/>
  <pageSetup paperSize="9" scale="82" firstPageNumber="8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J32"/>
  <sheetViews>
    <sheetView tabSelected="1" view="pageBreakPreview" topLeftCell="A19" zoomScale="85" zoomScaleNormal="100" zoomScaleSheetLayoutView="85" workbookViewId="0">
      <selection activeCell="Q24" sqref="Q24"/>
    </sheetView>
  </sheetViews>
  <sheetFormatPr defaultColWidth="2.90625" defaultRowHeight="13" x14ac:dyDescent="0.2"/>
  <cols>
    <col min="1" max="13" width="2.90625" style="1"/>
    <col min="14" max="14" width="2.90625" style="1" customWidth="1"/>
    <col min="15" max="55" width="2.90625" style="1"/>
    <col min="56" max="56" width="2.90625" style="1" customWidth="1"/>
    <col min="57" max="57" width="2.7265625" style="1" customWidth="1"/>
    <col min="58" max="58" width="0.90625" style="1" customWidth="1"/>
    <col min="59" max="64" width="2.90625" style="1" customWidth="1"/>
    <col min="65" max="77" width="2.90625" style="33" customWidth="1"/>
    <col min="78" max="88" width="2.90625" style="33"/>
    <col min="89" max="16384" width="2.90625" style="1"/>
  </cols>
  <sheetData>
    <row r="1" spans="1:86" ht="16.5" customHeight="1" x14ac:dyDescent="0.2">
      <c r="A1" s="287" t="s">
        <v>34</v>
      </c>
      <c r="B1" s="287"/>
      <c r="C1" s="287"/>
      <c r="D1" s="287"/>
      <c r="E1" s="287"/>
      <c r="F1" s="287"/>
      <c r="G1" s="287"/>
      <c r="H1" s="287"/>
      <c r="I1" s="287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F1" s="3"/>
      <c r="BG1" s="3"/>
      <c r="BH1" s="3"/>
      <c r="BI1" s="3"/>
      <c r="BJ1" s="2"/>
    </row>
    <row r="2" spans="1:86" ht="28.5" customHeight="1" x14ac:dyDescent="0.2">
      <c r="B2" s="267" t="s">
        <v>15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</row>
    <row r="3" spans="1:86" ht="18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 t="s">
        <v>36</v>
      </c>
      <c r="T3" s="268"/>
      <c r="U3" s="268"/>
      <c r="V3" s="268"/>
      <c r="W3" s="263"/>
      <c r="X3" s="263"/>
      <c r="Y3" s="263" t="s">
        <v>37</v>
      </c>
      <c r="Z3" s="263"/>
      <c r="AA3" s="263"/>
      <c r="AB3" s="263"/>
      <c r="AC3" s="263" t="s">
        <v>38</v>
      </c>
      <c r="AD3" s="263"/>
      <c r="AE3" s="263" t="s">
        <v>39</v>
      </c>
      <c r="AF3" s="263"/>
      <c r="AG3" s="263"/>
      <c r="AH3" s="263"/>
      <c r="AI3" s="263" t="s">
        <v>37</v>
      </c>
      <c r="AJ3" s="263"/>
      <c r="AK3" s="263"/>
      <c r="AL3" s="263"/>
      <c r="AM3" s="263" t="s">
        <v>40</v>
      </c>
      <c r="AN3" s="263"/>
      <c r="AO3" s="263"/>
      <c r="AP3" s="28" t="s">
        <v>41</v>
      </c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</row>
    <row r="4" spans="1:86" ht="24" customHeight="1" x14ac:dyDescent="0.2">
      <c r="B4" s="216" t="s">
        <v>16</v>
      </c>
      <c r="C4" s="217"/>
      <c r="D4" s="218"/>
      <c r="E4" s="225" t="s">
        <v>0</v>
      </c>
      <c r="F4" s="226"/>
      <c r="G4" s="226"/>
      <c r="H4" s="227"/>
      <c r="I4" s="228"/>
      <c r="J4" s="228"/>
      <c r="K4" s="228"/>
      <c r="L4" s="228"/>
      <c r="M4" s="228"/>
      <c r="N4" s="228"/>
      <c r="O4" s="228"/>
      <c r="P4" s="229"/>
      <c r="Q4" s="230" t="s">
        <v>13</v>
      </c>
      <c r="R4" s="231"/>
      <c r="S4" s="231"/>
      <c r="T4" s="232"/>
      <c r="V4" s="216" t="s">
        <v>14</v>
      </c>
      <c r="W4" s="218"/>
      <c r="X4" s="225" t="s">
        <v>0</v>
      </c>
      <c r="Y4" s="226"/>
      <c r="Z4" s="226"/>
      <c r="AA4" s="226"/>
      <c r="AB4" s="233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5"/>
      <c r="AW4" s="236" t="s">
        <v>1</v>
      </c>
      <c r="AX4" s="237"/>
      <c r="AY4" s="237"/>
      <c r="AZ4" s="237"/>
      <c r="BA4" s="237"/>
      <c r="BB4" s="237"/>
      <c r="BC4" s="237"/>
      <c r="BD4" s="237"/>
      <c r="BE4" s="238"/>
    </row>
    <row r="5" spans="1:86" ht="18" customHeight="1" x14ac:dyDescent="0.2">
      <c r="B5" s="219"/>
      <c r="C5" s="220"/>
      <c r="D5" s="221"/>
      <c r="E5" s="239" t="s">
        <v>2</v>
      </c>
      <c r="F5" s="240"/>
      <c r="G5" s="240"/>
      <c r="H5" s="243"/>
      <c r="I5" s="244"/>
      <c r="J5" s="244"/>
      <c r="K5" s="244"/>
      <c r="L5" s="244"/>
      <c r="M5" s="244"/>
      <c r="N5" s="244"/>
      <c r="O5" s="244"/>
      <c r="P5" s="245"/>
      <c r="Q5" s="249"/>
      <c r="R5" s="250"/>
      <c r="S5" s="250"/>
      <c r="T5" s="251"/>
      <c r="V5" s="219"/>
      <c r="W5" s="221"/>
      <c r="X5" s="239" t="s">
        <v>2</v>
      </c>
      <c r="Y5" s="240"/>
      <c r="Z5" s="240"/>
      <c r="AA5" s="240"/>
      <c r="AB5" s="281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3"/>
      <c r="AW5" s="192" t="s">
        <v>42</v>
      </c>
      <c r="AX5" s="188"/>
      <c r="AY5" s="188"/>
      <c r="AZ5" s="188"/>
      <c r="BA5" s="188"/>
      <c r="BB5" s="188" t="s">
        <v>43</v>
      </c>
      <c r="BC5" s="188"/>
      <c r="BD5" s="188"/>
      <c r="BE5" s="264"/>
    </row>
    <row r="6" spans="1:86" ht="18" customHeight="1" x14ac:dyDescent="0.2">
      <c r="B6" s="222"/>
      <c r="C6" s="223"/>
      <c r="D6" s="224"/>
      <c r="E6" s="241"/>
      <c r="F6" s="242"/>
      <c r="G6" s="242"/>
      <c r="H6" s="246"/>
      <c r="I6" s="247"/>
      <c r="J6" s="247"/>
      <c r="K6" s="247"/>
      <c r="L6" s="247"/>
      <c r="M6" s="247"/>
      <c r="N6" s="247"/>
      <c r="O6" s="247"/>
      <c r="P6" s="248"/>
      <c r="Q6" s="252"/>
      <c r="R6" s="253"/>
      <c r="S6" s="253"/>
      <c r="T6" s="254"/>
      <c r="V6" s="222"/>
      <c r="W6" s="224"/>
      <c r="X6" s="241"/>
      <c r="Y6" s="242"/>
      <c r="Z6" s="242"/>
      <c r="AA6" s="255"/>
      <c r="AB6" s="284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6"/>
      <c r="AW6" s="262"/>
      <c r="AX6" s="263"/>
      <c r="AY6" s="263"/>
      <c r="AZ6" s="263"/>
      <c r="BA6" s="263"/>
      <c r="BB6" s="263"/>
      <c r="BC6" s="263"/>
      <c r="BD6" s="263"/>
      <c r="BE6" s="265"/>
    </row>
    <row r="7" spans="1:86" ht="10" customHeight="1" x14ac:dyDescent="0.2">
      <c r="B7" s="4"/>
    </row>
    <row r="8" spans="1:86" ht="30" customHeight="1" x14ac:dyDescent="0.2">
      <c r="B8" s="88" t="s">
        <v>31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90"/>
      <c r="Q8" s="94" t="s">
        <v>26</v>
      </c>
      <c r="R8" s="95"/>
      <c r="S8" s="95"/>
      <c r="T8" s="95"/>
      <c r="U8" s="96"/>
      <c r="V8" s="100"/>
      <c r="W8" s="101"/>
      <c r="X8" s="101"/>
      <c r="Y8" s="102" t="str">
        <f>IF($AA$3="","",$AA$3)</f>
        <v/>
      </c>
      <c r="Z8" s="102"/>
      <c r="AA8" s="103" t="s">
        <v>8</v>
      </c>
      <c r="AB8" s="103"/>
      <c r="AC8" s="103"/>
      <c r="AD8" s="103"/>
      <c r="AE8" s="104"/>
      <c r="AF8" s="100"/>
      <c r="AG8" s="101"/>
      <c r="AH8" s="101"/>
      <c r="AI8" s="102" t="str">
        <f>IF($AA$3="","",Y8+1)</f>
        <v/>
      </c>
      <c r="AJ8" s="102"/>
      <c r="AK8" s="103" t="s">
        <v>8</v>
      </c>
      <c r="AL8" s="103"/>
      <c r="AM8" s="103"/>
      <c r="AN8" s="103"/>
      <c r="AO8" s="104"/>
      <c r="AP8" s="100"/>
      <c r="AQ8" s="101"/>
      <c r="AR8" s="101"/>
      <c r="AS8" s="102" t="str">
        <f>IF(AI8=AK3,"",AK3)</f>
        <v/>
      </c>
      <c r="AT8" s="102"/>
      <c r="AU8" s="103" t="s">
        <v>8</v>
      </c>
      <c r="AV8" s="103"/>
      <c r="AW8" s="103"/>
      <c r="AX8" s="103"/>
      <c r="AY8" s="104"/>
      <c r="AZ8" s="94" t="s">
        <v>58</v>
      </c>
      <c r="BA8" s="105"/>
      <c r="BB8" s="105"/>
      <c r="BC8" s="105"/>
      <c r="BD8" s="105"/>
      <c r="BE8" s="106"/>
    </row>
    <row r="9" spans="1:86" ht="20.149999999999999" customHeight="1" x14ac:dyDescent="0.2">
      <c r="B9" s="91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3"/>
      <c r="Q9" s="97"/>
      <c r="R9" s="98"/>
      <c r="S9" s="98"/>
      <c r="T9" s="98"/>
      <c r="U9" s="99"/>
      <c r="V9" s="110" t="s">
        <v>17</v>
      </c>
      <c r="W9" s="111"/>
      <c r="X9" s="111"/>
      <c r="Y9" s="112" t="s">
        <v>9</v>
      </c>
      <c r="Z9" s="111"/>
      <c r="AA9" s="111"/>
      <c r="AB9" s="111"/>
      <c r="AC9" s="111"/>
      <c r="AD9" s="111"/>
      <c r="AE9" s="113"/>
      <c r="AF9" s="110" t="s">
        <v>17</v>
      </c>
      <c r="AG9" s="111"/>
      <c r="AH9" s="111"/>
      <c r="AI9" s="112" t="s">
        <v>10</v>
      </c>
      <c r="AJ9" s="111"/>
      <c r="AK9" s="111"/>
      <c r="AL9" s="111"/>
      <c r="AM9" s="111"/>
      <c r="AN9" s="111"/>
      <c r="AO9" s="113"/>
      <c r="AP9" s="110" t="s">
        <v>17</v>
      </c>
      <c r="AQ9" s="111"/>
      <c r="AR9" s="111"/>
      <c r="AS9" s="112" t="s">
        <v>11</v>
      </c>
      <c r="AT9" s="111"/>
      <c r="AU9" s="111"/>
      <c r="AV9" s="111"/>
      <c r="AW9" s="111"/>
      <c r="AX9" s="111"/>
      <c r="AY9" s="113"/>
      <c r="AZ9" s="107"/>
      <c r="BA9" s="108"/>
      <c r="BB9" s="108"/>
      <c r="BC9" s="108"/>
      <c r="BD9" s="108"/>
      <c r="BE9" s="109"/>
      <c r="BM9" s="269"/>
      <c r="BN9" s="269"/>
      <c r="BO9" s="269"/>
      <c r="BP9" s="269"/>
      <c r="BQ9" s="269"/>
      <c r="BR9" s="269"/>
      <c r="BS9" s="269"/>
      <c r="BT9" s="269"/>
      <c r="BU9" s="269"/>
    </row>
    <row r="10" spans="1:86" ht="30" customHeight="1" x14ac:dyDescent="0.2">
      <c r="B10" s="206" t="s">
        <v>3</v>
      </c>
      <c r="C10" s="208" t="s">
        <v>20</v>
      </c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9"/>
      <c r="Q10" s="277">
        <v>25700</v>
      </c>
      <c r="R10" s="278"/>
      <c r="S10" s="278"/>
      <c r="T10" s="278"/>
      <c r="U10" s="190" t="s">
        <v>5</v>
      </c>
      <c r="V10" s="318"/>
      <c r="W10" s="319"/>
      <c r="X10" s="293" t="s">
        <v>7</v>
      </c>
      <c r="Y10" s="197" t="s">
        <v>21</v>
      </c>
      <c r="Z10" s="198"/>
      <c r="AA10" s="295"/>
      <c r="AB10" s="295"/>
      <c r="AC10" s="295"/>
      <c r="AD10" s="296"/>
      <c r="AE10" s="190" t="s">
        <v>5</v>
      </c>
      <c r="AF10" s="318"/>
      <c r="AG10" s="319"/>
      <c r="AH10" s="293" t="s">
        <v>7</v>
      </c>
      <c r="AI10" s="197" t="s">
        <v>21</v>
      </c>
      <c r="AJ10" s="198"/>
      <c r="AK10" s="295"/>
      <c r="AL10" s="295"/>
      <c r="AM10" s="295"/>
      <c r="AN10" s="296"/>
      <c r="AO10" s="190" t="s">
        <v>5</v>
      </c>
      <c r="AP10" s="318"/>
      <c r="AQ10" s="319"/>
      <c r="AR10" s="293" t="s">
        <v>7</v>
      </c>
      <c r="AS10" s="197" t="s">
        <v>21</v>
      </c>
      <c r="AT10" s="198"/>
      <c r="AU10" s="295"/>
      <c r="AV10" s="295"/>
      <c r="AW10" s="295"/>
      <c r="AX10" s="296"/>
      <c r="AY10" s="190" t="s">
        <v>5</v>
      </c>
      <c r="AZ10" s="322">
        <f>SUM(BM10:BU11)</f>
        <v>0</v>
      </c>
      <c r="BA10" s="323"/>
      <c r="BB10" s="323"/>
      <c r="BC10" s="323"/>
      <c r="BD10" s="323"/>
      <c r="BE10" s="190" t="s">
        <v>5</v>
      </c>
      <c r="BG10" s="36"/>
      <c r="BH10" s="36"/>
      <c r="BI10" s="36"/>
      <c r="BJ10" s="33"/>
      <c r="BK10" s="33"/>
      <c r="BL10" s="33"/>
    </row>
    <row r="11" spans="1:86" ht="30" customHeight="1" x14ac:dyDescent="0.2">
      <c r="B11" s="207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1"/>
      <c r="Q11" s="279"/>
      <c r="R11" s="280"/>
      <c r="S11" s="280"/>
      <c r="T11" s="280"/>
      <c r="U11" s="191"/>
      <c r="V11" s="320"/>
      <c r="W11" s="321"/>
      <c r="X11" s="294"/>
      <c r="Y11" s="200" t="s">
        <v>22</v>
      </c>
      <c r="Z11" s="201"/>
      <c r="AA11" s="297"/>
      <c r="AB11" s="297"/>
      <c r="AC11" s="297"/>
      <c r="AD11" s="298"/>
      <c r="AE11" s="191"/>
      <c r="AF11" s="320"/>
      <c r="AG11" s="321"/>
      <c r="AH11" s="294"/>
      <c r="AI11" s="200" t="s">
        <v>22</v>
      </c>
      <c r="AJ11" s="201"/>
      <c r="AK11" s="297"/>
      <c r="AL11" s="297"/>
      <c r="AM11" s="297"/>
      <c r="AN11" s="298"/>
      <c r="AO11" s="191"/>
      <c r="AP11" s="320"/>
      <c r="AQ11" s="321"/>
      <c r="AR11" s="294"/>
      <c r="AS11" s="200" t="s">
        <v>22</v>
      </c>
      <c r="AT11" s="201"/>
      <c r="AU11" s="297"/>
      <c r="AV11" s="297"/>
      <c r="AW11" s="297"/>
      <c r="AX11" s="298"/>
      <c r="AY11" s="191"/>
      <c r="AZ11" s="324"/>
      <c r="BA11" s="325"/>
      <c r="BB11" s="325"/>
      <c r="BC11" s="325"/>
      <c r="BD11" s="325"/>
      <c r="BE11" s="191"/>
      <c r="BG11" s="36"/>
      <c r="BH11" s="36"/>
      <c r="BI11" s="36"/>
      <c r="BJ11" s="33"/>
      <c r="BK11" s="33"/>
      <c r="BL11" s="33"/>
      <c r="BM11" s="269" t="s">
        <v>55</v>
      </c>
      <c r="BN11" s="269"/>
      <c r="BO11" s="269"/>
      <c r="BP11" s="269"/>
      <c r="BQ11" s="269"/>
      <c r="BR11" s="269"/>
      <c r="BS11" s="269" t="s">
        <v>56</v>
      </c>
      <c r="BT11" s="269"/>
      <c r="BU11" s="269"/>
      <c r="BV11" s="269"/>
      <c r="BW11" s="269"/>
      <c r="BX11" s="269"/>
      <c r="BY11" s="269" t="s">
        <v>57</v>
      </c>
      <c r="BZ11" s="269"/>
      <c r="CA11" s="269"/>
      <c r="CB11" s="269"/>
      <c r="CC11" s="269"/>
      <c r="CD11" s="269"/>
      <c r="CF11" s="269" t="s">
        <v>54</v>
      </c>
      <c r="CG11" s="269"/>
      <c r="CH11" s="269"/>
    </row>
    <row r="12" spans="1:86" ht="18" customHeight="1" x14ac:dyDescent="0.2">
      <c r="B12" s="166" t="s">
        <v>44</v>
      </c>
      <c r="C12" s="168" t="s">
        <v>4</v>
      </c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9"/>
      <c r="Q12" s="172">
        <v>37000</v>
      </c>
      <c r="R12" s="173"/>
      <c r="S12" s="173"/>
      <c r="T12" s="173"/>
      <c r="U12" s="174" t="s">
        <v>5</v>
      </c>
      <c r="V12" s="303"/>
      <c r="W12" s="304"/>
      <c r="X12" s="275" t="s">
        <v>7</v>
      </c>
      <c r="Y12" s="307"/>
      <c r="Z12" s="308"/>
      <c r="AA12" s="308"/>
      <c r="AB12" s="308"/>
      <c r="AC12" s="308"/>
      <c r="AD12" s="309"/>
      <c r="AE12" s="158" t="s">
        <v>5</v>
      </c>
      <c r="AF12" s="303"/>
      <c r="AG12" s="304"/>
      <c r="AH12" s="275" t="s">
        <v>7</v>
      </c>
      <c r="AI12" s="307"/>
      <c r="AJ12" s="308"/>
      <c r="AK12" s="308"/>
      <c r="AL12" s="308"/>
      <c r="AM12" s="308"/>
      <c r="AN12" s="309"/>
      <c r="AO12" s="158" t="s">
        <v>5</v>
      </c>
      <c r="AP12" s="303"/>
      <c r="AQ12" s="304"/>
      <c r="AR12" s="275" t="s">
        <v>7</v>
      </c>
      <c r="AS12" s="307"/>
      <c r="AT12" s="308"/>
      <c r="AU12" s="308"/>
      <c r="AV12" s="308"/>
      <c r="AW12" s="308"/>
      <c r="AX12" s="309"/>
      <c r="AY12" s="158" t="s">
        <v>5</v>
      </c>
      <c r="AZ12" s="329">
        <f>CF12</f>
        <v>0</v>
      </c>
      <c r="BA12" s="330"/>
      <c r="BB12" s="330"/>
      <c r="BC12" s="330"/>
      <c r="BD12" s="331"/>
      <c r="BE12" s="158" t="s">
        <v>5</v>
      </c>
      <c r="BG12" s="270" t="s">
        <v>53</v>
      </c>
      <c r="BH12" s="269"/>
      <c r="BI12" s="269"/>
      <c r="BJ12" s="269">
        <f>IF(AY5=3,Q13,Q12)</f>
        <v>37000</v>
      </c>
      <c r="BK12" s="269"/>
      <c r="BL12" s="269"/>
      <c r="BM12" s="269">
        <f>IF(Y12&gt;$BJ12,$BJ12,Y12)</f>
        <v>0</v>
      </c>
      <c r="BN12" s="269"/>
      <c r="BO12" s="269"/>
      <c r="BP12" s="269">
        <f>$BJ12-BM12</f>
        <v>37000</v>
      </c>
      <c r="BQ12" s="269"/>
      <c r="BR12" s="269"/>
      <c r="BS12" s="269">
        <f>IF(AI12&gt;$BJ12,$BJ12,AI12)</f>
        <v>0</v>
      </c>
      <c r="BT12" s="269"/>
      <c r="BU12" s="269"/>
      <c r="BV12" s="269">
        <f>$BJ12-BS12</f>
        <v>37000</v>
      </c>
      <c r="BW12" s="269"/>
      <c r="BX12" s="269"/>
      <c r="BY12" s="269">
        <f>IF(AS12&gt;$BJ12,$BJ12,AS12)</f>
        <v>0</v>
      </c>
      <c r="BZ12" s="269"/>
      <c r="CA12" s="269"/>
      <c r="CB12" s="269">
        <f>$BJ12-BY12</f>
        <v>37000</v>
      </c>
      <c r="CC12" s="269"/>
      <c r="CD12" s="269"/>
      <c r="CF12" s="269">
        <f>SUM(BM12,BS12,BY12)</f>
        <v>0</v>
      </c>
      <c r="CG12" s="269"/>
      <c r="CH12" s="269"/>
    </row>
    <row r="13" spans="1:86" ht="12" customHeight="1" x14ac:dyDescent="0.2">
      <c r="B13" s="167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1"/>
      <c r="Q13" s="176">
        <v>42000</v>
      </c>
      <c r="R13" s="177"/>
      <c r="S13" s="177"/>
      <c r="T13" s="178"/>
      <c r="U13" s="174"/>
      <c r="V13" s="305"/>
      <c r="W13" s="306"/>
      <c r="X13" s="276"/>
      <c r="Y13" s="310"/>
      <c r="Z13" s="311"/>
      <c r="AA13" s="311"/>
      <c r="AB13" s="311"/>
      <c r="AC13" s="311"/>
      <c r="AD13" s="312"/>
      <c r="AE13" s="159"/>
      <c r="AF13" s="305"/>
      <c r="AG13" s="306"/>
      <c r="AH13" s="276"/>
      <c r="AI13" s="310"/>
      <c r="AJ13" s="311"/>
      <c r="AK13" s="311"/>
      <c r="AL13" s="311"/>
      <c r="AM13" s="311"/>
      <c r="AN13" s="312"/>
      <c r="AO13" s="159"/>
      <c r="AP13" s="305"/>
      <c r="AQ13" s="306"/>
      <c r="AR13" s="276"/>
      <c r="AS13" s="310"/>
      <c r="AT13" s="311"/>
      <c r="AU13" s="311"/>
      <c r="AV13" s="311"/>
      <c r="AW13" s="311"/>
      <c r="AX13" s="312"/>
      <c r="AY13" s="159"/>
      <c r="AZ13" s="332"/>
      <c r="BA13" s="333"/>
      <c r="BB13" s="333"/>
      <c r="BC13" s="333"/>
      <c r="BD13" s="334"/>
      <c r="BE13" s="15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F13" s="269"/>
      <c r="CG13" s="269"/>
      <c r="CH13" s="269"/>
    </row>
    <row r="14" spans="1:86" ht="30" customHeight="1" x14ac:dyDescent="0.2">
      <c r="B14" s="22" t="s">
        <v>44</v>
      </c>
      <c r="C14" s="179" t="s">
        <v>35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4"/>
      <c r="Q14" s="182">
        <v>11300</v>
      </c>
      <c r="R14" s="183"/>
      <c r="S14" s="184"/>
      <c r="T14" s="135"/>
      <c r="U14" s="174"/>
      <c r="V14" s="291"/>
      <c r="W14" s="292"/>
      <c r="X14" s="23" t="s">
        <v>7</v>
      </c>
      <c r="Y14" s="288"/>
      <c r="Z14" s="289"/>
      <c r="AA14" s="289"/>
      <c r="AB14" s="289"/>
      <c r="AC14" s="289"/>
      <c r="AD14" s="290"/>
      <c r="AE14" s="26" t="s">
        <v>5</v>
      </c>
      <c r="AF14" s="291"/>
      <c r="AG14" s="292"/>
      <c r="AH14" s="23" t="s">
        <v>7</v>
      </c>
      <c r="AI14" s="288"/>
      <c r="AJ14" s="289"/>
      <c r="AK14" s="289"/>
      <c r="AL14" s="289"/>
      <c r="AM14" s="289"/>
      <c r="AN14" s="290"/>
      <c r="AO14" s="31" t="s">
        <v>5</v>
      </c>
      <c r="AP14" s="291"/>
      <c r="AQ14" s="292"/>
      <c r="AR14" s="23" t="s">
        <v>7</v>
      </c>
      <c r="AS14" s="288"/>
      <c r="AT14" s="289"/>
      <c r="AU14" s="289"/>
      <c r="AV14" s="289"/>
      <c r="AW14" s="289"/>
      <c r="AX14" s="290"/>
      <c r="AY14" s="31" t="s">
        <v>5</v>
      </c>
      <c r="AZ14" s="335">
        <f>CF14</f>
        <v>0</v>
      </c>
      <c r="BA14" s="335"/>
      <c r="BB14" s="335"/>
      <c r="BC14" s="335"/>
      <c r="BD14" s="336"/>
      <c r="BE14" s="31" t="s">
        <v>5</v>
      </c>
      <c r="BG14" s="270" t="s">
        <v>47</v>
      </c>
      <c r="BH14" s="270"/>
      <c r="BI14" s="270"/>
      <c r="BJ14" s="271"/>
      <c r="BK14" s="271"/>
      <c r="BL14" s="271"/>
      <c r="BM14" s="269">
        <f>IF(Y14&gt;BP12,BP12,Y14)</f>
        <v>0</v>
      </c>
      <c r="BN14" s="269"/>
      <c r="BO14" s="269"/>
      <c r="BP14" s="269">
        <f>IF(BM14&gt;BP12,BM14-BP12,BP12-BM14)</f>
        <v>37000</v>
      </c>
      <c r="BQ14" s="269"/>
      <c r="BR14" s="269"/>
      <c r="BS14" s="269">
        <f>IF(AI14&gt;BV12,BV12,AI14)</f>
        <v>0</v>
      </c>
      <c r="BT14" s="269"/>
      <c r="BU14" s="269"/>
      <c r="BV14" s="269">
        <f>IF(BS14&gt;BV12,BS14-BV12,BV12-BS14)</f>
        <v>37000</v>
      </c>
      <c r="BW14" s="269"/>
      <c r="BX14" s="269"/>
      <c r="BY14" s="269">
        <f>IF(AS14&gt;CB12,CB12,AS14)</f>
        <v>0</v>
      </c>
      <c r="BZ14" s="269"/>
      <c r="CA14" s="269"/>
      <c r="CB14" s="269">
        <f>IF(BY14&gt;CB12,BY14-CB12,CB12-BY14)</f>
        <v>37000</v>
      </c>
      <c r="CC14" s="269"/>
      <c r="CD14" s="269"/>
      <c r="CF14" s="269">
        <f>SUM(BM14,BS14,BY14)</f>
        <v>0</v>
      </c>
      <c r="CG14" s="269"/>
      <c r="CH14" s="269"/>
    </row>
    <row r="15" spans="1:86" ht="30" customHeight="1" x14ac:dyDescent="0.2">
      <c r="B15" s="22" t="s">
        <v>44</v>
      </c>
      <c r="C15" s="133" t="s">
        <v>12</v>
      </c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4"/>
      <c r="Q15" s="185"/>
      <c r="R15" s="186"/>
      <c r="S15" s="187"/>
      <c r="T15" s="136"/>
      <c r="U15" s="174"/>
      <c r="V15" s="291"/>
      <c r="W15" s="292"/>
      <c r="X15" s="23" t="s">
        <v>7</v>
      </c>
      <c r="Y15" s="288"/>
      <c r="Z15" s="289"/>
      <c r="AA15" s="289"/>
      <c r="AB15" s="289"/>
      <c r="AC15" s="289"/>
      <c r="AD15" s="290"/>
      <c r="AE15" s="26" t="s">
        <v>5</v>
      </c>
      <c r="AF15" s="291"/>
      <c r="AG15" s="292"/>
      <c r="AH15" s="23" t="s">
        <v>7</v>
      </c>
      <c r="AI15" s="288"/>
      <c r="AJ15" s="289"/>
      <c r="AK15" s="289"/>
      <c r="AL15" s="289"/>
      <c r="AM15" s="289"/>
      <c r="AN15" s="290"/>
      <c r="AO15" s="31" t="s">
        <v>5</v>
      </c>
      <c r="AP15" s="291"/>
      <c r="AQ15" s="292"/>
      <c r="AR15" s="23" t="s">
        <v>7</v>
      </c>
      <c r="AS15" s="288"/>
      <c r="AT15" s="289"/>
      <c r="AU15" s="289"/>
      <c r="AV15" s="289"/>
      <c r="AW15" s="289"/>
      <c r="AX15" s="290"/>
      <c r="AY15" s="31" t="s">
        <v>5</v>
      </c>
      <c r="AZ15" s="337">
        <f>CF15</f>
        <v>0</v>
      </c>
      <c r="BA15" s="337"/>
      <c r="BB15" s="337"/>
      <c r="BC15" s="337"/>
      <c r="BD15" s="338"/>
      <c r="BE15" s="26" t="s">
        <v>5</v>
      </c>
      <c r="BG15" s="270" t="s">
        <v>47</v>
      </c>
      <c r="BH15" s="270"/>
      <c r="BI15" s="270"/>
      <c r="BJ15" s="271"/>
      <c r="BK15" s="271"/>
      <c r="BL15" s="271"/>
      <c r="BM15" s="269">
        <f>IF(Y15&gt;BP14,BP14,Y15)</f>
        <v>0</v>
      </c>
      <c r="BN15" s="269"/>
      <c r="BO15" s="269"/>
      <c r="BP15" s="269">
        <f>IF(BM15&gt;BP14,BM15-BP14,BP14-BM15)</f>
        <v>37000</v>
      </c>
      <c r="BQ15" s="269"/>
      <c r="BR15" s="269"/>
      <c r="BS15" s="269">
        <f>IF(AI15&gt;BV14,BV14,AI15)</f>
        <v>0</v>
      </c>
      <c r="BT15" s="269"/>
      <c r="BU15" s="269"/>
      <c r="BV15" s="269">
        <f>IF(BS15&gt;BV14,BS15-BV14,BV14-BS15)</f>
        <v>37000</v>
      </c>
      <c r="BW15" s="269"/>
      <c r="BX15" s="269"/>
      <c r="BY15" s="269">
        <f>IF(AS15&gt;CB14,CB14,AS15)</f>
        <v>0</v>
      </c>
      <c r="BZ15" s="269"/>
      <c r="CA15" s="269"/>
      <c r="CB15" s="269">
        <f>IF(BY15&gt;CB14,BY15-CB14,CB14-BY15)</f>
        <v>37000</v>
      </c>
      <c r="CC15" s="269"/>
      <c r="CD15" s="269"/>
      <c r="CF15" s="269">
        <f>SUM(BM15,BS15,BY15)</f>
        <v>0</v>
      </c>
      <c r="CG15" s="269"/>
      <c r="CH15" s="269"/>
    </row>
    <row r="16" spans="1:86" ht="30" customHeight="1" x14ac:dyDescent="0.2">
      <c r="B16" s="22" t="s">
        <v>44</v>
      </c>
      <c r="C16" s="133" t="s">
        <v>28</v>
      </c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4"/>
      <c r="Q16" s="138">
        <v>16300</v>
      </c>
      <c r="R16" s="139"/>
      <c r="S16" s="140"/>
      <c r="T16" s="136"/>
      <c r="U16" s="174"/>
      <c r="V16" s="291"/>
      <c r="W16" s="292"/>
      <c r="X16" s="23" t="s">
        <v>7</v>
      </c>
      <c r="Y16" s="288"/>
      <c r="Z16" s="289"/>
      <c r="AA16" s="289"/>
      <c r="AB16" s="289"/>
      <c r="AC16" s="289"/>
      <c r="AD16" s="290"/>
      <c r="AE16" s="26" t="s">
        <v>5</v>
      </c>
      <c r="AF16" s="291"/>
      <c r="AG16" s="292"/>
      <c r="AH16" s="23" t="s">
        <v>7</v>
      </c>
      <c r="AI16" s="288"/>
      <c r="AJ16" s="289"/>
      <c r="AK16" s="289"/>
      <c r="AL16" s="289"/>
      <c r="AM16" s="289"/>
      <c r="AN16" s="290"/>
      <c r="AO16" s="31" t="s">
        <v>5</v>
      </c>
      <c r="AP16" s="291"/>
      <c r="AQ16" s="292"/>
      <c r="AR16" s="23" t="s">
        <v>7</v>
      </c>
      <c r="AS16" s="288"/>
      <c r="AT16" s="289"/>
      <c r="AU16" s="289"/>
      <c r="AV16" s="289"/>
      <c r="AW16" s="289"/>
      <c r="AX16" s="290"/>
      <c r="AY16" s="31" t="s">
        <v>5</v>
      </c>
      <c r="AZ16" s="337">
        <f>CF16</f>
        <v>0</v>
      </c>
      <c r="BA16" s="337"/>
      <c r="BB16" s="337"/>
      <c r="BC16" s="337"/>
      <c r="BD16" s="338"/>
      <c r="BE16" s="26" t="s">
        <v>5</v>
      </c>
      <c r="BG16" s="270" t="s">
        <v>47</v>
      </c>
      <c r="BH16" s="270"/>
      <c r="BI16" s="270"/>
      <c r="BJ16" s="271"/>
      <c r="BK16" s="271"/>
      <c r="BL16" s="271"/>
      <c r="BM16" s="269">
        <f>IF(Y16&gt;BP15,BP15,Y16)</f>
        <v>0</v>
      </c>
      <c r="BN16" s="269"/>
      <c r="BO16" s="269"/>
      <c r="BP16" s="269">
        <f>IF(BM16&gt;BP15,BM16-BP15,BP15-BM16)</f>
        <v>37000</v>
      </c>
      <c r="BQ16" s="269"/>
      <c r="BR16" s="269"/>
      <c r="BS16" s="269">
        <f>IF(AI16&gt;BV15,BV15,AI16)</f>
        <v>0</v>
      </c>
      <c r="BT16" s="269"/>
      <c r="BU16" s="269"/>
      <c r="BV16" s="269">
        <f>IF(BS16&gt;BV15,BS16-BV15,BV15-BS16)</f>
        <v>37000</v>
      </c>
      <c r="BW16" s="269"/>
      <c r="BX16" s="269"/>
      <c r="BY16" s="269">
        <f>IF(AS16&gt;CB15,CB15,AS16)</f>
        <v>0</v>
      </c>
      <c r="BZ16" s="269"/>
      <c r="CA16" s="269"/>
      <c r="CB16" s="269">
        <f>IF(BY16&gt;CB15,BY16-CB15,CB15-BY16)</f>
        <v>37000</v>
      </c>
      <c r="CC16" s="269"/>
      <c r="CD16" s="269"/>
      <c r="CF16" s="269">
        <f>SUM(BM16,BS16,BY16)</f>
        <v>0</v>
      </c>
      <c r="CG16" s="269"/>
      <c r="CH16" s="269"/>
    </row>
    <row r="17" spans="1:88" ht="30" customHeight="1" x14ac:dyDescent="0.2">
      <c r="B17" s="24" t="s">
        <v>44</v>
      </c>
      <c r="C17" s="121" t="s">
        <v>29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3"/>
      <c r="Q17" s="141"/>
      <c r="R17" s="142"/>
      <c r="S17" s="143"/>
      <c r="T17" s="137"/>
      <c r="U17" s="175"/>
      <c r="V17" s="313"/>
      <c r="W17" s="314"/>
      <c r="X17" s="25" t="s">
        <v>7</v>
      </c>
      <c r="Y17" s="315"/>
      <c r="Z17" s="316"/>
      <c r="AA17" s="316"/>
      <c r="AB17" s="316"/>
      <c r="AC17" s="316"/>
      <c r="AD17" s="317"/>
      <c r="AE17" s="27" t="s">
        <v>5</v>
      </c>
      <c r="AF17" s="313"/>
      <c r="AG17" s="314"/>
      <c r="AH17" s="25" t="s">
        <v>7</v>
      </c>
      <c r="AI17" s="315"/>
      <c r="AJ17" s="316"/>
      <c r="AK17" s="316"/>
      <c r="AL17" s="316"/>
      <c r="AM17" s="316"/>
      <c r="AN17" s="317"/>
      <c r="AO17" s="32" t="s">
        <v>5</v>
      </c>
      <c r="AP17" s="313"/>
      <c r="AQ17" s="314"/>
      <c r="AR17" s="25" t="s">
        <v>7</v>
      </c>
      <c r="AS17" s="315"/>
      <c r="AT17" s="316"/>
      <c r="AU17" s="316"/>
      <c r="AV17" s="316"/>
      <c r="AW17" s="316"/>
      <c r="AX17" s="317"/>
      <c r="AY17" s="32" t="s">
        <v>5</v>
      </c>
      <c r="AZ17" s="326">
        <f>CF17</f>
        <v>0</v>
      </c>
      <c r="BA17" s="326"/>
      <c r="BB17" s="326"/>
      <c r="BC17" s="326"/>
      <c r="BD17" s="327"/>
      <c r="BE17" s="27" t="s">
        <v>5</v>
      </c>
      <c r="BG17" s="270" t="s">
        <v>47</v>
      </c>
      <c r="BH17" s="270"/>
      <c r="BI17" s="270"/>
      <c r="BJ17" s="271"/>
      <c r="BK17" s="271"/>
      <c r="BL17" s="271"/>
      <c r="BM17" s="269">
        <f>IF(Y17&gt;BP16,BP16,Y17)</f>
        <v>0</v>
      </c>
      <c r="BN17" s="269"/>
      <c r="BO17" s="269"/>
      <c r="BP17" s="269">
        <f>IF(BM17&gt;BP16,BM17-BP16,BP16-BM17)</f>
        <v>37000</v>
      </c>
      <c r="BQ17" s="269"/>
      <c r="BR17" s="269"/>
      <c r="BS17" s="269">
        <f>IF(AI17&gt;BV16,BV16,AI17)</f>
        <v>0</v>
      </c>
      <c r="BT17" s="269"/>
      <c r="BU17" s="269"/>
      <c r="BV17" s="269">
        <f>IF(BS17&gt;BV16,BS17-BV16,BV16-BS17)</f>
        <v>37000</v>
      </c>
      <c r="BW17" s="269"/>
      <c r="BX17" s="269"/>
      <c r="BY17" s="269">
        <f>IF(AS17&gt;CB16,CB16,AS17)</f>
        <v>0</v>
      </c>
      <c r="BZ17" s="269"/>
      <c r="CA17" s="269"/>
      <c r="CB17" s="269">
        <f>IF(BY17&gt;CB16,BY17-CB16,CB16-BY17)</f>
        <v>37000</v>
      </c>
      <c r="CC17" s="269"/>
      <c r="CD17" s="269"/>
      <c r="CF17" s="269">
        <f>SUM(BM17,BS17,BY17)</f>
        <v>0</v>
      </c>
      <c r="CG17" s="269"/>
      <c r="CH17" s="269"/>
    </row>
    <row r="18" spans="1:88" s="6" customFormat="1" ht="35.15" customHeight="1" x14ac:dyDescent="0.2">
      <c r="B18" s="83" t="s">
        <v>6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5"/>
      <c r="AZ18" s="301">
        <f>SUM(AZ10:BD17)</f>
        <v>0</v>
      </c>
      <c r="BA18" s="301"/>
      <c r="BB18" s="301"/>
      <c r="BC18" s="301"/>
      <c r="BD18" s="328"/>
      <c r="BE18" s="20" t="s">
        <v>5</v>
      </c>
      <c r="BG18" s="7"/>
      <c r="BH18" s="7"/>
      <c r="BI18" s="7"/>
      <c r="BJ18" s="7"/>
      <c r="BK18" s="7"/>
      <c r="BL18" s="7"/>
      <c r="BM18" s="38"/>
      <c r="BN18" s="38"/>
      <c r="BO18" s="38"/>
      <c r="BP18" s="38"/>
      <c r="BQ18" s="38"/>
      <c r="BR18" s="38"/>
      <c r="BS18" s="38"/>
      <c r="BT18" s="38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</row>
    <row r="19" spans="1:88" s="7" customFormat="1" ht="21.75" customHeight="1" x14ac:dyDescent="0.2">
      <c r="B19" s="15" t="s">
        <v>19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8"/>
      <c r="S19" s="8"/>
      <c r="T19" s="8"/>
      <c r="U19" s="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</row>
    <row r="20" spans="1:88" s="7" customFormat="1" ht="21.75" customHeight="1" x14ac:dyDescent="0.2">
      <c r="B20" s="15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8"/>
      <c r="S20" s="8"/>
      <c r="T20" s="8"/>
      <c r="U20" s="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</row>
    <row r="21" spans="1:88" ht="30" customHeight="1" x14ac:dyDescent="0.2">
      <c r="B21" s="88" t="s">
        <v>32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90"/>
      <c r="Q21" s="94" t="s">
        <v>30</v>
      </c>
      <c r="R21" s="95"/>
      <c r="S21" s="95"/>
      <c r="T21" s="95"/>
      <c r="U21" s="96"/>
      <c r="V21" s="100"/>
      <c r="W21" s="101"/>
      <c r="X21" s="101"/>
      <c r="Y21" s="102" t="str">
        <f>IF($AA$3="","",$AA$3)</f>
        <v/>
      </c>
      <c r="Z21" s="102"/>
      <c r="AA21" s="103" t="s">
        <v>8</v>
      </c>
      <c r="AB21" s="103"/>
      <c r="AC21" s="103"/>
      <c r="AD21" s="103"/>
      <c r="AE21" s="104"/>
      <c r="AF21" s="100"/>
      <c r="AG21" s="101"/>
      <c r="AH21" s="101"/>
      <c r="AI21" s="102" t="str">
        <f>IF($AA$3="","",Y21+1)</f>
        <v/>
      </c>
      <c r="AJ21" s="102"/>
      <c r="AK21" s="103" t="s">
        <v>8</v>
      </c>
      <c r="AL21" s="103"/>
      <c r="AM21" s="103"/>
      <c r="AN21" s="103"/>
      <c r="AO21" s="104"/>
      <c r="AP21" s="100"/>
      <c r="AQ21" s="101"/>
      <c r="AR21" s="101"/>
      <c r="AS21" s="102" t="str">
        <f>IF(AI21=AK3,"",AK3)</f>
        <v/>
      </c>
      <c r="AT21" s="102"/>
      <c r="AU21" s="103" t="s">
        <v>8</v>
      </c>
      <c r="AV21" s="103"/>
      <c r="AW21" s="103"/>
      <c r="AX21" s="103"/>
      <c r="AY21" s="104"/>
      <c r="AZ21" s="94" t="s">
        <v>58</v>
      </c>
      <c r="BA21" s="105"/>
      <c r="BB21" s="105"/>
      <c r="BC21" s="105"/>
      <c r="BD21" s="105"/>
      <c r="BE21" s="106"/>
    </row>
    <row r="22" spans="1:88" ht="20.149999999999999" customHeight="1" x14ac:dyDescent="0.2"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3"/>
      <c r="Q22" s="97"/>
      <c r="R22" s="98"/>
      <c r="S22" s="98"/>
      <c r="T22" s="98"/>
      <c r="U22" s="99"/>
      <c r="V22" s="110" t="s">
        <v>17</v>
      </c>
      <c r="W22" s="111"/>
      <c r="X22" s="111"/>
      <c r="Y22" s="112" t="s">
        <v>9</v>
      </c>
      <c r="Z22" s="111"/>
      <c r="AA22" s="111"/>
      <c r="AB22" s="111"/>
      <c r="AC22" s="111"/>
      <c r="AD22" s="111"/>
      <c r="AE22" s="113"/>
      <c r="AF22" s="110" t="s">
        <v>17</v>
      </c>
      <c r="AG22" s="111"/>
      <c r="AH22" s="111"/>
      <c r="AI22" s="112" t="s">
        <v>10</v>
      </c>
      <c r="AJ22" s="111"/>
      <c r="AK22" s="111"/>
      <c r="AL22" s="111"/>
      <c r="AM22" s="111"/>
      <c r="AN22" s="111"/>
      <c r="AO22" s="113"/>
      <c r="AP22" s="110" t="s">
        <v>17</v>
      </c>
      <c r="AQ22" s="111"/>
      <c r="AR22" s="111"/>
      <c r="AS22" s="112" t="s">
        <v>11</v>
      </c>
      <c r="AT22" s="111"/>
      <c r="AU22" s="111"/>
      <c r="AV22" s="111"/>
      <c r="AW22" s="111"/>
      <c r="AX22" s="111"/>
      <c r="AY22" s="113"/>
      <c r="AZ22" s="107"/>
      <c r="BA22" s="108"/>
      <c r="BB22" s="108"/>
      <c r="BC22" s="108"/>
      <c r="BD22" s="108"/>
      <c r="BE22" s="109"/>
    </row>
    <row r="23" spans="1:88" ht="41.25" customHeight="1" x14ac:dyDescent="0.2">
      <c r="B23" s="13" t="s">
        <v>3</v>
      </c>
      <c r="C23" s="78" t="s">
        <v>59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9" t="s">
        <v>60</v>
      </c>
      <c r="P23" s="80"/>
      <c r="Q23" s="299">
        <v>4900</v>
      </c>
      <c r="R23" s="300"/>
      <c r="S23" s="300"/>
      <c r="T23" s="300"/>
      <c r="U23" s="20" t="s">
        <v>5</v>
      </c>
      <c r="V23" s="72"/>
      <c r="W23" s="73"/>
      <c r="X23" s="21" t="s">
        <v>7</v>
      </c>
      <c r="Y23" s="272"/>
      <c r="Z23" s="273"/>
      <c r="AA23" s="273"/>
      <c r="AB23" s="273"/>
      <c r="AC23" s="273"/>
      <c r="AD23" s="274"/>
      <c r="AE23" s="19" t="s">
        <v>5</v>
      </c>
      <c r="AF23" s="72"/>
      <c r="AG23" s="73"/>
      <c r="AH23" s="21" t="s">
        <v>7</v>
      </c>
      <c r="AI23" s="272"/>
      <c r="AJ23" s="273"/>
      <c r="AK23" s="273"/>
      <c r="AL23" s="273"/>
      <c r="AM23" s="273"/>
      <c r="AN23" s="274"/>
      <c r="AO23" s="19" t="s">
        <v>5</v>
      </c>
      <c r="AP23" s="72"/>
      <c r="AQ23" s="73"/>
      <c r="AR23" s="21" t="s">
        <v>7</v>
      </c>
      <c r="AS23" s="272"/>
      <c r="AT23" s="273"/>
      <c r="AU23" s="273"/>
      <c r="AV23" s="273"/>
      <c r="AW23" s="273"/>
      <c r="AX23" s="274"/>
      <c r="AY23" s="19" t="s">
        <v>5</v>
      </c>
      <c r="AZ23" s="301">
        <f>V23*BJ23+AF23*BJ23+AP23*BJ23</f>
        <v>0</v>
      </c>
      <c r="BA23" s="301"/>
      <c r="BB23" s="301"/>
      <c r="BC23" s="301"/>
      <c r="BD23" s="302"/>
      <c r="BE23" s="20" t="s">
        <v>5</v>
      </c>
      <c r="BG23" s="270"/>
      <c r="BH23" s="270"/>
      <c r="BI23" s="270"/>
      <c r="BJ23" s="271"/>
      <c r="BK23" s="271"/>
      <c r="BL23" s="271"/>
    </row>
    <row r="24" spans="1:88" ht="16" customHeight="1" x14ac:dyDescent="0.2">
      <c r="B24" s="15" t="s">
        <v>73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"/>
      <c r="R24" s="17"/>
      <c r="S24" s="17"/>
      <c r="T24" s="17"/>
      <c r="U24" s="17"/>
      <c r="V24" s="17"/>
      <c r="W24" s="17"/>
      <c r="X24" s="17"/>
      <c r="Y24" s="18"/>
      <c r="Z24" s="17"/>
      <c r="AA24" s="17"/>
      <c r="AB24" s="17"/>
      <c r="AC24" s="17"/>
      <c r="AD24" s="11"/>
      <c r="AE24" s="30"/>
      <c r="AF24" s="11"/>
      <c r="AG24" s="11"/>
      <c r="AH24" s="11"/>
      <c r="AI24" s="12"/>
      <c r="AJ24" s="11"/>
      <c r="AK24" s="11"/>
      <c r="AL24" s="11"/>
      <c r="AM24" s="11"/>
      <c r="AN24" s="11"/>
      <c r="AO24" s="30"/>
      <c r="AP24" s="11"/>
      <c r="AQ24" s="11"/>
      <c r="AR24" s="11"/>
      <c r="AS24" s="12"/>
      <c r="AT24" s="11"/>
      <c r="AU24" s="11"/>
      <c r="AV24" s="11"/>
      <c r="AW24" s="11"/>
      <c r="AX24" s="11"/>
      <c r="AY24" s="30"/>
      <c r="AZ24" s="30"/>
      <c r="BA24" s="30"/>
      <c r="BB24" s="30"/>
      <c r="BC24" s="30"/>
      <c r="BD24" s="30"/>
      <c r="BE24" s="29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</row>
    <row r="25" spans="1:88" ht="16" customHeight="1" x14ac:dyDescent="0.2">
      <c r="B25" s="15" t="s">
        <v>61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7"/>
      <c r="R25" s="17"/>
      <c r="S25" s="17"/>
      <c r="T25" s="17"/>
      <c r="U25" s="17"/>
      <c r="V25" s="17"/>
      <c r="W25" s="17"/>
      <c r="X25" s="17"/>
      <c r="Y25" s="18"/>
      <c r="Z25" s="17"/>
      <c r="AA25" s="17"/>
      <c r="AB25" s="17"/>
      <c r="AC25" s="17"/>
      <c r="AD25" s="11"/>
      <c r="AE25" s="30"/>
      <c r="AF25" s="11"/>
      <c r="AG25" s="11"/>
      <c r="AH25" s="11"/>
      <c r="AI25" s="12"/>
      <c r="AJ25" s="11"/>
      <c r="AK25" s="11"/>
      <c r="AL25" s="11"/>
      <c r="AM25" s="11"/>
      <c r="AN25" s="11"/>
      <c r="AO25" s="30"/>
      <c r="AP25" s="11"/>
      <c r="AQ25" s="11"/>
      <c r="AR25" s="11"/>
      <c r="AS25" s="12"/>
      <c r="AT25" s="11"/>
      <c r="AU25" s="11"/>
      <c r="AV25" s="11"/>
      <c r="AW25" s="11"/>
      <c r="AX25" s="11"/>
      <c r="AY25" s="30"/>
      <c r="AZ25" s="30"/>
      <c r="BA25" s="30"/>
      <c r="BB25" s="30"/>
      <c r="BC25" s="30"/>
      <c r="BD25" s="30"/>
      <c r="BE25" s="30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</row>
    <row r="26" spans="1:88" ht="16" customHeight="1" x14ac:dyDescent="0.2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  <c r="R26" s="11"/>
      <c r="S26" s="11"/>
      <c r="T26" s="11"/>
      <c r="U26" s="11"/>
      <c r="V26" s="11"/>
      <c r="W26" s="11"/>
      <c r="X26" s="11"/>
      <c r="Y26" s="12"/>
      <c r="Z26" s="11"/>
      <c r="AA26" s="11"/>
      <c r="AB26" s="11"/>
      <c r="AC26" s="11"/>
      <c r="AD26" s="11"/>
      <c r="AE26" s="30"/>
      <c r="AF26" s="11"/>
      <c r="AG26" s="11"/>
      <c r="AH26" s="11"/>
      <c r="AI26" s="12"/>
      <c r="AJ26" s="11"/>
      <c r="AK26" s="11"/>
      <c r="AL26" s="11"/>
      <c r="AM26" s="11"/>
      <c r="AN26" s="11"/>
      <c r="AO26" s="30"/>
      <c r="AP26" s="11"/>
      <c r="AQ26" s="11"/>
      <c r="AR26" s="11"/>
      <c r="AS26" s="12"/>
      <c r="AT26" s="11"/>
      <c r="AU26" s="11"/>
      <c r="AV26" s="11"/>
      <c r="AW26" s="11"/>
      <c r="AX26" s="11"/>
      <c r="AY26" s="30"/>
      <c r="AZ26" s="30"/>
      <c r="BA26" s="30"/>
      <c r="BB26" s="30"/>
      <c r="BC26" s="30"/>
      <c r="BD26" s="30"/>
      <c r="BE26" s="30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</row>
    <row r="27" spans="1:88" ht="27.75" customHeight="1" x14ac:dyDescent="0.2">
      <c r="B27" s="14"/>
      <c r="C27" s="66"/>
      <c r="D27" s="66"/>
      <c r="E27" s="66"/>
      <c r="F27" s="68"/>
      <c r="G27" s="68"/>
      <c r="H27" s="66" t="s">
        <v>23</v>
      </c>
      <c r="I27" s="66"/>
      <c r="J27" s="66"/>
      <c r="K27" s="66"/>
      <c r="L27" s="66" t="s">
        <v>24</v>
      </c>
      <c r="M27" s="66"/>
      <c r="N27" s="66"/>
      <c r="O27" s="66"/>
      <c r="P27" s="66" t="s">
        <v>7</v>
      </c>
      <c r="Q27" s="66"/>
      <c r="R27" s="14"/>
      <c r="S27" s="9"/>
      <c r="T27" s="65" t="s">
        <v>65</v>
      </c>
      <c r="U27" s="65"/>
      <c r="V27" s="65"/>
      <c r="W27" s="65"/>
      <c r="X27" s="65"/>
      <c r="Y27" s="65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4" t="s">
        <v>66</v>
      </c>
      <c r="AM27" s="64"/>
      <c r="AN27" s="64"/>
      <c r="AO27" s="64"/>
      <c r="AP27" s="64"/>
      <c r="AQ27" s="64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12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</row>
    <row r="28" spans="1:88" ht="27.75" customHeight="1" x14ac:dyDescent="0.2">
      <c r="B28" s="67" t="s">
        <v>33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T28" s="64" t="s">
        <v>67</v>
      </c>
      <c r="U28" s="64"/>
      <c r="V28" s="64"/>
      <c r="W28" s="64"/>
      <c r="X28" s="64"/>
      <c r="Y28" s="64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4" t="s">
        <v>68</v>
      </c>
      <c r="AM28" s="64"/>
      <c r="AN28" s="64"/>
      <c r="AO28" s="64"/>
      <c r="AP28" s="64"/>
      <c r="AQ28" s="64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12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</row>
    <row r="29" spans="1:88" ht="27.75" customHeight="1" x14ac:dyDescent="0.2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T29" s="61" t="s">
        <v>69</v>
      </c>
      <c r="U29" s="61"/>
      <c r="V29" s="61"/>
      <c r="W29" s="61"/>
      <c r="X29" s="61"/>
      <c r="Y29" s="61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1" t="s">
        <v>70</v>
      </c>
      <c r="AM29" s="61"/>
      <c r="AN29" s="61"/>
      <c r="AO29" s="61"/>
      <c r="AP29" s="61"/>
      <c r="AQ29" s="61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12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2"/>
      <c r="CA29" s="1"/>
      <c r="CB29" s="1"/>
    </row>
    <row r="30" spans="1:88" ht="27.75" customHeight="1" x14ac:dyDescent="0.2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T30" s="64" t="s">
        <v>71</v>
      </c>
      <c r="U30" s="64"/>
      <c r="V30" s="64"/>
      <c r="W30" s="64"/>
      <c r="X30" s="64"/>
      <c r="Y30" s="64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5" t="s">
        <v>72</v>
      </c>
      <c r="AM30" s="65"/>
      <c r="AN30" s="65"/>
      <c r="AO30" s="65"/>
      <c r="AP30" s="65"/>
      <c r="AQ30" s="65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12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</row>
    <row r="31" spans="1:88" ht="30" customHeight="1" x14ac:dyDescent="0.2">
      <c r="A31" s="1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2"/>
      <c r="T31" s="12"/>
      <c r="U31" s="57"/>
      <c r="V31" s="58"/>
      <c r="W31" s="58"/>
      <c r="X31" s="58"/>
      <c r="Y31" s="58"/>
      <c r="Z31" s="58"/>
      <c r="AA31" s="58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12"/>
    </row>
    <row r="32" spans="1:88" ht="30" customHeight="1" x14ac:dyDescent="0.2">
      <c r="BF32" s="12"/>
    </row>
  </sheetData>
  <mergeCells count="235">
    <mergeCell ref="BG23:BI23"/>
    <mergeCell ref="BJ23:BL23"/>
    <mergeCell ref="BG14:BI14"/>
    <mergeCell ref="BJ14:BL14"/>
    <mergeCell ref="BM9:BO9"/>
    <mergeCell ref="BP9:BR9"/>
    <mergeCell ref="BS9:BU9"/>
    <mergeCell ref="BG12:BI13"/>
    <mergeCell ref="BJ12:BL13"/>
    <mergeCell ref="BM12:BO13"/>
    <mergeCell ref="BS12:BU13"/>
    <mergeCell ref="BM14:BO14"/>
    <mergeCell ref="BP14:BR14"/>
    <mergeCell ref="BS14:BU14"/>
    <mergeCell ref="BG16:BI16"/>
    <mergeCell ref="BJ16:BL16"/>
    <mergeCell ref="BM16:BO16"/>
    <mergeCell ref="BP16:BR16"/>
    <mergeCell ref="BS16:BU16"/>
    <mergeCell ref="AO12:AO13"/>
    <mergeCell ref="AF14:AG14"/>
    <mergeCell ref="AI14:AN14"/>
    <mergeCell ref="AF15:AG15"/>
    <mergeCell ref="AI12:AN13"/>
    <mergeCell ref="AP16:AQ16"/>
    <mergeCell ref="AS16:AX16"/>
    <mergeCell ref="AI16:AN16"/>
    <mergeCell ref="AP12:AQ13"/>
    <mergeCell ref="AR12:AR13"/>
    <mergeCell ref="AP14:AQ14"/>
    <mergeCell ref="AI10:AJ10"/>
    <mergeCell ref="AK10:AN10"/>
    <mergeCell ref="AI11:AJ11"/>
    <mergeCell ref="AK11:AN11"/>
    <mergeCell ref="AP10:AQ11"/>
    <mergeCell ref="BE12:BE13"/>
    <mergeCell ref="AZ18:BD18"/>
    <mergeCell ref="AZ21:BE22"/>
    <mergeCell ref="AF22:AH22"/>
    <mergeCell ref="AI22:AO22"/>
    <mergeCell ref="AP22:AR22"/>
    <mergeCell ref="AS22:AY22"/>
    <mergeCell ref="AF17:AG17"/>
    <mergeCell ref="AI17:AN17"/>
    <mergeCell ref="AP17:AQ17"/>
    <mergeCell ref="AS17:AX17"/>
    <mergeCell ref="AY12:AY13"/>
    <mergeCell ref="AZ12:BD13"/>
    <mergeCell ref="AZ14:BD14"/>
    <mergeCell ref="AP15:AQ15"/>
    <mergeCell ref="AS15:AX15"/>
    <mergeCell ref="AZ15:BD15"/>
    <mergeCell ref="AZ16:BD16"/>
    <mergeCell ref="AS12:AX13"/>
    <mergeCell ref="AU21:AY21"/>
    <mergeCell ref="B18:AY18"/>
    <mergeCell ref="Q4:T4"/>
    <mergeCell ref="Q5:T6"/>
    <mergeCell ref="AF10:AG11"/>
    <mergeCell ref="AH10:AH11"/>
    <mergeCell ref="AF9:AH9"/>
    <mergeCell ref="AI9:AO9"/>
    <mergeCell ref="AP9:AR9"/>
    <mergeCell ref="AS9:AY9"/>
    <mergeCell ref="AS11:AT11"/>
    <mergeCell ref="AU11:AX11"/>
    <mergeCell ref="Y11:Z11"/>
    <mergeCell ref="V10:W11"/>
    <mergeCell ref="V9:X9"/>
    <mergeCell ref="Y9:AE9"/>
    <mergeCell ref="AW4:BE4"/>
    <mergeCell ref="AZ10:BD11"/>
    <mergeCell ref="BE10:BE11"/>
    <mergeCell ref="AY10:AY11"/>
    <mergeCell ref="AZ17:BD17"/>
    <mergeCell ref="AR10:AR11"/>
    <mergeCell ref="AS10:AT10"/>
    <mergeCell ref="AU10:AX10"/>
    <mergeCell ref="C15:P15"/>
    <mergeCell ref="U12:U17"/>
    <mergeCell ref="V12:W13"/>
    <mergeCell ref="X12:X13"/>
    <mergeCell ref="Y12:AD13"/>
    <mergeCell ref="AE12:AE13"/>
    <mergeCell ref="AF12:AG13"/>
    <mergeCell ref="C17:P17"/>
    <mergeCell ref="AI21:AJ21"/>
    <mergeCell ref="Q21:U22"/>
    <mergeCell ref="Q13:T13"/>
    <mergeCell ref="Q14:S15"/>
    <mergeCell ref="T14:T17"/>
    <mergeCell ref="Q16:S17"/>
    <mergeCell ref="V17:W17"/>
    <mergeCell ref="Y17:AD17"/>
    <mergeCell ref="C16:P16"/>
    <mergeCell ref="C14:P14"/>
    <mergeCell ref="V14:W14"/>
    <mergeCell ref="V15:W15"/>
    <mergeCell ref="V16:W16"/>
    <mergeCell ref="Y14:AD14"/>
    <mergeCell ref="Y15:AD15"/>
    <mergeCell ref="Y16:AD16"/>
    <mergeCell ref="A1:I1"/>
    <mergeCell ref="B2:BJ2"/>
    <mergeCell ref="B4:D6"/>
    <mergeCell ref="E4:G4"/>
    <mergeCell ref="V4:W6"/>
    <mergeCell ref="X4:AA4"/>
    <mergeCell ref="AP23:AQ23"/>
    <mergeCell ref="AS23:AX23"/>
    <mergeCell ref="AS14:AX14"/>
    <mergeCell ref="AF16:AG16"/>
    <mergeCell ref="V21:X21"/>
    <mergeCell ref="Y21:Z21"/>
    <mergeCell ref="AI15:AN15"/>
    <mergeCell ref="X10:X11"/>
    <mergeCell ref="AA10:AD10"/>
    <mergeCell ref="AA11:AD11"/>
    <mergeCell ref="Q23:T23"/>
    <mergeCell ref="AF23:AG23"/>
    <mergeCell ref="AI23:AN23"/>
    <mergeCell ref="B8:P9"/>
    <mergeCell ref="B12:B13"/>
    <mergeCell ref="C12:P13"/>
    <mergeCell ref="AZ23:BD23"/>
    <mergeCell ref="B21:P22"/>
    <mergeCell ref="B10:B11"/>
    <mergeCell ref="C10:P11"/>
    <mergeCell ref="T3:V3"/>
    <mergeCell ref="AW5:AX6"/>
    <mergeCell ref="AY5:BA6"/>
    <mergeCell ref="BB5:BE6"/>
    <mergeCell ref="W3:X3"/>
    <mergeCell ref="Y3:Z3"/>
    <mergeCell ref="AA3:AB3"/>
    <mergeCell ref="AC3:AD3"/>
    <mergeCell ref="AE3:AF3"/>
    <mergeCell ref="AG3:AH3"/>
    <mergeCell ref="AI3:AJ3"/>
    <mergeCell ref="AK3:AL3"/>
    <mergeCell ref="AM3:AO3"/>
    <mergeCell ref="H4:P4"/>
    <mergeCell ref="H5:P6"/>
    <mergeCell ref="Q10:T11"/>
    <mergeCell ref="U10:U11"/>
    <mergeCell ref="AO10:AO11"/>
    <mergeCell ref="X5:AA6"/>
    <mergeCell ref="AB4:AV4"/>
    <mergeCell ref="AB5:AV6"/>
    <mergeCell ref="Y8:Z8"/>
    <mergeCell ref="CF12:CH13"/>
    <mergeCell ref="CF11:CH11"/>
    <mergeCell ref="BP12:BR13"/>
    <mergeCell ref="BM11:BR11"/>
    <mergeCell ref="BS11:BX11"/>
    <mergeCell ref="BY11:CD11"/>
    <mergeCell ref="BV12:BX13"/>
    <mergeCell ref="BY12:CA13"/>
    <mergeCell ref="E5:G6"/>
    <mergeCell ref="CB12:CD13"/>
    <mergeCell ref="V8:X8"/>
    <mergeCell ref="AF8:AH8"/>
    <mergeCell ref="AE10:AE11"/>
    <mergeCell ref="Q12:T12"/>
    <mergeCell ref="AH12:AH13"/>
    <mergeCell ref="Q8:U9"/>
    <mergeCell ref="Y10:Z10"/>
    <mergeCell ref="AA8:AE8"/>
    <mergeCell ref="AI8:AJ8"/>
    <mergeCell ref="AK8:AO8"/>
    <mergeCell ref="AP8:AR8"/>
    <mergeCell ref="AS8:AT8"/>
    <mergeCell ref="AU8:AY8"/>
    <mergeCell ref="AZ8:BE9"/>
    <mergeCell ref="BV14:BX14"/>
    <mergeCell ref="BY14:CA14"/>
    <mergeCell ref="CB14:CD14"/>
    <mergeCell ref="CF14:CH14"/>
    <mergeCell ref="BG15:BI15"/>
    <mergeCell ref="BJ15:BL15"/>
    <mergeCell ref="BM15:BO15"/>
    <mergeCell ref="BP15:BR15"/>
    <mergeCell ref="BS15:BU15"/>
    <mergeCell ref="BV15:BX15"/>
    <mergeCell ref="BY15:CA15"/>
    <mergeCell ref="CB15:CD15"/>
    <mergeCell ref="CF15:CH15"/>
    <mergeCell ref="C23:N23"/>
    <mergeCell ref="O23:P23"/>
    <mergeCell ref="BV16:BX16"/>
    <mergeCell ref="BY16:CA16"/>
    <mergeCell ref="CB16:CD16"/>
    <mergeCell ref="CF16:CH16"/>
    <mergeCell ref="BG17:BI17"/>
    <mergeCell ref="BJ17:BL17"/>
    <mergeCell ref="BM17:BO17"/>
    <mergeCell ref="BP17:BR17"/>
    <mergeCell ref="BS17:BU17"/>
    <mergeCell ref="BV17:BX17"/>
    <mergeCell ref="BY17:CA17"/>
    <mergeCell ref="CB17:CD17"/>
    <mergeCell ref="CF17:CH17"/>
    <mergeCell ref="V23:W23"/>
    <mergeCell ref="Y23:AD23"/>
    <mergeCell ref="V22:X22"/>
    <mergeCell ref="Y22:AE22"/>
    <mergeCell ref="AA21:AE21"/>
    <mergeCell ref="AF21:AH21"/>
    <mergeCell ref="AK21:AO21"/>
    <mergeCell ref="AP21:AR21"/>
    <mergeCell ref="AS21:AT21"/>
    <mergeCell ref="Z30:AK30"/>
    <mergeCell ref="AL30:AQ30"/>
    <mergeCell ref="AR30:BE30"/>
    <mergeCell ref="C27:E27"/>
    <mergeCell ref="F27:G27"/>
    <mergeCell ref="H27:I27"/>
    <mergeCell ref="J27:K27"/>
    <mergeCell ref="L27:M27"/>
    <mergeCell ref="N27:O27"/>
    <mergeCell ref="P27:Q27"/>
    <mergeCell ref="T27:Y27"/>
    <mergeCell ref="Z27:AK27"/>
    <mergeCell ref="AL27:AQ27"/>
    <mergeCell ref="AR27:BE27"/>
    <mergeCell ref="T28:Y28"/>
    <mergeCell ref="Z28:AK28"/>
    <mergeCell ref="AL28:AQ28"/>
    <mergeCell ref="AR28:BE28"/>
    <mergeCell ref="T29:Y29"/>
    <mergeCell ref="Z29:AK29"/>
    <mergeCell ref="AL29:AQ29"/>
    <mergeCell ref="AR29:BE29"/>
    <mergeCell ref="B28:R30"/>
    <mergeCell ref="T30:Y30"/>
  </mergeCells>
  <phoneticPr fontId="4"/>
  <printOptions horizontalCentered="1"/>
  <pageMargins left="0.19685039370078741" right="0.19685039370078741" top="0.19685039370078741" bottom="0" header="0.31496062992125984" footer="0.31496062992125984"/>
  <pageSetup paperSize="9" scale="83" firstPageNumber="8" fitToWidth="0" fitToHeight="0" orientation="landscape" r:id="rId1"/>
  <rowBreaks count="1" manualBreakCount="1">
    <brk id="32" max="4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31"/>
  <sheetViews>
    <sheetView view="pageBreakPreview" zoomScale="70" zoomScaleNormal="100" zoomScaleSheetLayoutView="70" workbookViewId="0">
      <selection activeCell="O32" sqref="O32"/>
    </sheetView>
  </sheetViews>
  <sheetFormatPr defaultColWidth="2.90625" defaultRowHeight="13" x14ac:dyDescent="0.2"/>
  <cols>
    <col min="1" max="13" width="2.90625" style="1"/>
    <col min="14" max="14" width="2.90625" style="1" customWidth="1"/>
    <col min="15" max="55" width="2.90625" style="1"/>
    <col min="56" max="56" width="2.90625" style="1" customWidth="1"/>
    <col min="57" max="57" width="2.7265625" style="1" customWidth="1"/>
    <col min="58" max="58" width="0.90625" style="1" customWidth="1"/>
    <col min="59" max="64" width="2.90625" style="1" customWidth="1"/>
    <col min="65" max="77" width="2.90625" style="33" customWidth="1"/>
    <col min="78" max="88" width="2.90625" style="33"/>
    <col min="89" max="16384" width="2.90625" style="1"/>
  </cols>
  <sheetData>
    <row r="1" spans="1:86" ht="16.5" customHeight="1" x14ac:dyDescent="0.2">
      <c r="A1" s="287" t="s">
        <v>34</v>
      </c>
      <c r="B1" s="287"/>
      <c r="C1" s="287"/>
      <c r="D1" s="287"/>
      <c r="E1" s="287"/>
      <c r="F1" s="287"/>
      <c r="G1" s="287"/>
      <c r="H1" s="287"/>
      <c r="I1" s="287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F1" s="3"/>
      <c r="BG1" s="3"/>
      <c r="BH1" s="3"/>
      <c r="BI1" s="3"/>
      <c r="BJ1" s="2"/>
    </row>
    <row r="2" spans="1:86" ht="28.5" customHeight="1" x14ac:dyDescent="0.2">
      <c r="B2" s="267" t="s">
        <v>15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</row>
    <row r="3" spans="1:86" ht="18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 t="s">
        <v>36</v>
      </c>
      <c r="T3" s="406" t="s">
        <v>25</v>
      </c>
      <c r="U3" s="406"/>
      <c r="V3" s="406"/>
      <c r="W3" s="407">
        <v>7</v>
      </c>
      <c r="X3" s="407"/>
      <c r="Y3" s="263" t="s">
        <v>23</v>
      </c>
      <c r="Z3" s="263"/>
      <c r="AA3" s="407">
        <v>10</v>
      </c>
      <c r="AB3" s="407"/>
      <c r="AC3" s="263" t="s">
        <v>24</v>
      </c>
      <c r="AD3" s="263"/>
      <c r="AE3" s="263" t="s">
        <v>39</v>
      </c>
      <c r="AF3" s="263"/>
      <c r="AG3" s="407">
        <v>7</v>
      </c>
      <c r="AH3" s="407"/>
      <c r="AI3" s="263" t="s">
        <v>23</v>
      </c>
      <c r="AJ3" s="263"/>
      <c r="AK3" s="407">
        <v>12</v>
      </c>
      <c r="AL3" s="407"/>
      <c r="AM3" s="263" t="s">
        <v>8</v>
      </c>
      <c r="AN3" s="263"/>
      <c r="AO3" s="263"/>
      <c r="AP3" s="28" t="s">
        <v>41</v>
      </c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</row>
    <row r="4" spans="1:86" ht="24" customHeight="1" x14ac:dyDescent="0.2">
      <c r="B4" s="216" t="s">
        <v>16</v>
      </c>
      <c r="C4" s="217"/>
      <c r="D4" s="218"/>
      <c r="E4" s="225" t="s">
        <v>0</v>
      </c>
      <c r="F4" s="226"/>
      <c r="G4" s="226"/>
      <c r="H4" s="388" t="s">
        <v>50</v>
      </c>
      <c r="I4" s="389"/>
      <c r="J4" s="389"/>
      <c r="K4" s="389"/>
      <c r="L4" s="389"/>
      <c r="M4" s="389"/>
      <c r="N4" s="389"/>
      <c r="O4" s="389"/>
      <c r="P4" s="390"/>
      <c r="Q4" s="230" t="s">
        <v>13</v>
      </c>
      <c r="R4" s="231"/>
      <c r="S4" s="231"/>
      <c r="T4" s="232"/>
      <c r="V4" s="216" t="s">
        <v>14</v>
      </c>
      <c r="W4" s="218"/>
      <c r="X4" s="225" t="s">
        <v>0</v>
      </c>
      <c r="Y4" s="226"/>
      <c r="Z4" s="226"/>
      <c r="AA4" s="226"/>
      <c r="AB4" s="391" t="s">
        <v>51</v>
      </c>
      <c r="AC4" s="392"/>
      <c r="AD4" s="392"/>
      <c r="AE4" s="392"/>
      <c r="AF4" s="392"/>
      <c r="AG4" s="392"/>
      <c r="AH4" s="392"/>
      <c r="AI4" s="392"/>
      <c r="AJ4" s="392"/>
      <c r="AK4" s="392"/>
      <c r="AL4" s="392"/>
      <c r="AM4" s="392"/>
      <c r="AN4" s="392"/>
      <c r="AO4" s="392"/>
      <c r="AP4" s="392"/>
      <c r="AQ4" s="392"/>
      <c r="AR4" s="392"/>
      <c r="AS4" s="392"/>
      <c r="AT4" s="392"/>
      <c r="AU4" s="392"/>
      <c r="AV4" s="393"/>
      <c r="AW4" s="236" t="s">
        <v>1</v>
      </c>
      <c r="AX4" s="237"/>
      <c r="AY4" s="237"/>
      <c r="AZ4" s="237"/>
      <c r="BA4" s="237"/>
      <c r="BB4" s="237"/>
      <c r="BC4" s="237"/>
      <c r="BD4" s="237"/>
      <c r="BE4" s="238"/>
    </row>
    <row r="5" spans="1:86" ht="18" customHeight="1" x14ac:dyDescent="0.2">
      <c r="B5" s="219"/>
      <c r="C5" s="220"/>
      <c r="D5" s="221"/>
      <c r="E5" s="239" t="s">
        <v>2</v>
      </c>
      <c r="F5" s="240"/>
      <c r="G5" s="240"/>
      <c r="H5" s="394" t="s">
        <v>49</v>
      </c>
      <c r="I5" s="395"/>
      <c r="J5" s="395"/>
      <c r="K5" s="395"/>
      <c r="L5" s="395"/>
      <c r="M5" s="395"/>
      <c r="N5" s="395"/>
      <c r="O5" s="395"/>
      <c r="P5" s="396"/>
      <c r="Q5" s="400" t="s">
        <v>52</v>
      </c>
      <c r="R5" s="401"/>
      <c r="S5" s="401"/>
      <c r="T5" s="402"/>
      <c r="V5" s="219"/>
      <c r="W5" s="221"/>
      <c r="X5" s="239" t="s">
        <v>2</v>
      </c>
      <c r="Y5" s="240"/>
      <c r="Z5" s="240"/>
      <c r="AA5" s="240"/>
      <c r="AB5" s="394" t="s">
        <v>48</v>
      </c>
      <c r="AC5" s="395"/>
      <c r="AD5" s="395"/>
      <c r="AE5" s="395"/>
      <c r="AF5" s="395"/>
      <c r="AG5" s="395"/>
      <c r="AH5" s="395"/>
      <c r="AI5" s="395"/>
      <c r="AJ5" s="395"/>
      <c r="AK5" s="395"/>
      <c r="AL5" s="395"/>
      <c r="AM5" s="395"/>
      <c r="AN5" s="395"/>
      <c r="AO5" s="395"/>
      <c r="AP5" s="395"/>
      <c r="AQ5" s="395"/>
      <c r="AR5" s="395"/>
      <c r="AS5" s="395"/>
      <c r="AT5" s="395"/>
      <c r="AU5" s="395"/>
      <c r="AV5" s="396"/>
      <c r="AW5" s="192" t="s">
        <v>42</v>
      </c>
      <c r="AX5" s="188"/>
      <c r="AY5" s="389"/>
      <c r="AZ5" s="389"/>
      <c r="BA5" s="389"/>
      <c r="BB5" s="188" t="s">
        <v>43</v>
      </c>
      <c r="BC5" s="188"/>
      <c r="BD5" s="188"/>
      <c r="BE5" s="264"/>
    </row>
    <row r="6" spans="1:86" ht="18" customHeight="1" x14ac:dyDescent="0.2">
      <c r="B6" s="222"/>
      <c r="C6" s="223"/>
      <c r="D6" s="224"/>
      <c r="E6" s="241"/>
      <c r="F6" s="242"/>
      <c r="G6" s="242"/>
      <c r="H6" s="397"/>
      <c r="I6" s="398"/>
      <c r="J6" s="398"/>
      <c r="K6" s="398"/>
      <c r="L6" s="398"/>
      <c r="M6" s="398"/>
      <c r="N6" s="398"/>
      <c r="O6" s="398"/>
      <c r="P6" s="399"/>
      <c r="Q6" s="403"/>
      <c r="R6" s="404"/>
      <c r="S6" s="404"/>
      <c r="T6" s="405"/>
      <c r="V6" s="222"/>
      <c r="W6" s="224"/>
      <c r="X6" s="241"/>
      <c r="Y6" s="242"/>
      <c r="Z6" s="242"/>
      <c r="AA6" s="255"/>
      <c r="AB6" s="397"/>
      <c r="AC6" s="398"/>
      <c r="AD6" s="398"/>
      <c r="AE6" s="398"/>
      <c r="AF6" s="398"/>
      <c r="AG6" s="398"/>
      <c r="AH6" s="398"/>
      <c r="AI6" s="398"/>
      <c r="AJ6" s="398"/>
      <c r="AK6" s="398"/>
      <c r="AL6" s="398"/>
      <c r="AM6" s="398"/>
      <c r="AN6" s="398"/>
      <c r="AO6" s="398"/>
      <c r="AP6" s="398"/>
      <c r="AQ6" s="398"/>
      <c r="AR6" s="398"/>
      <c r="AS6" s="398"/>
      <c r="AT6" s="398"/>
      <c r="AU6" s="398"/>
      <c r="AV6" s="399"/>
      <c r="AW6" s="262"/>
      <c r="AX6" s="263"/>
      <c r="AY6" s="398"/>
      <c r="AZ6" s="398"/>
      <c r="BA6" s="398"/>
      <c r="BB6" s="263"/>
      <c r="BC6" s="263"/>
      <c r="BD6" s="263"/>
      <c r="BE6" s="265"/>
    </row>
    <row r="7" spans="1:86" ht="10" customHeight="1" x14ac:dyDescent="0.2">
      <c r="B7" s="4"/>
    </row>
    <row r="8" spans="1:86" ht="30" customHeight="1" x14ac:dyDescent="0.2">
      <c r="B8" s="88" t="s">
        <v>31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90"/>
      <c r="Q8" s="94" t="s">
        <v>26</v>
      </c>
      <c r="R8" s="95"/>
      <c r="S8" s="95"/>
      <c r="T8" s="95"/>
      <c r="U8" s="96"/>
      <c r="V8" s="100"/>
      <c r="W8" s="101"/>
      <c r="X8" s="101"/>
      <c r="Y8" s="102">
        <f>IF($AA$3="","",$AA$3)</f>
        <v>10</v>
      </c>
      <c r="Z8" s="102"/>
      <c r="AA8" s="103" t="s">
        <v>8</v>
      </c>
      <c r="AB8" s="103"/>
      <c r="AC8" s="103"/>
      <c r="AD8" s="103"/>
      <c r="AE8" s="104"/>
      <c r="AF8" s="100"/>
      <c r="AG8" s="101"/>
      <c r="AH8" s="101"/>
      <c r="AI8" s="102">
        <f>IF($AA$3="","",Y8+1)</f>
        <v>11</v>
      </c>
      <c r="AJ8" s="102"/>
      <c r="AK8" s="103" t="s">
        <v>8</v>
      </c>
      <c r="AL8" s="103"/>
      <c r="AM8" s="103"/>
      <c r="AN8" s="103"/>
      <c r="AO8" s="104"/>
      <c r="AP8" s="100"/>
      <c r="AQ8" s="101"/>
      <c r="AR8" s="101"/>
      <c r="AS8" s="102">
        <f>IF(AI8=AK3,"",AK3)</f>
        <v>12</v>
      </c>
      <c r="AT8" s="102"/>
      <c r="AU8" s="103" t="s">
        <v>8</v>
      </c>
      <c r="AV8" s="103"/>
      <c r="AW8" s="103"/>
      <c r="AX8" s="103"/>
      <c r="AY8" s="104"/>
      <c r="AZ8" s="94" t="s">
        <v>27</v>
      </c>
      <c r="BA8" s="105"/>
      <c r="BB8" s="105"/>
      <c r="BC8" s="105"/>
      <c r="BD8" s="105"/>
      <c r="BE8" s="106"/>
    </row>
    <row r="9" spans="1:86" ht="20.149999999999999" customHeight="1" x14ac:dyDescent="0.2">
      <c r="B9" s="91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3"/>
      <c r="Q9" s="97"/>
      <c r="R9" s="98"/>
      <c r="S9" s="98"/>
      <c r="T9" s="98"/>
      <c r="U9" s="99"/>
      <c r="V9" s="110" t="s">
        <v>17</v>
      </c>
      <c r="W9" s="111"/>
      <c r="X9" s="111"/>
      <c r="Y9" s="112" t="s">
        <v>9</v>
      </c>
      <c r="Z9" s="111"/>
      <c r="AA9" s="111"/>
      <c r="AB9" s="111"/>
      <c r="AC9" s="111"/>
      <c r="AD9" s="111"/>
      <c r="AE9" s="113"/>
      <c r="AF9" s="110" t="s">
        <v>17</v>
      </c>
      <c r="AG9" s="111"/>
      <c r="AH9" s="111"/>
      <c r="AI9" s="112" t="s">
        <v>10</v>
      </c>
      <c r="AJ9" s="111"/>
      <c r="AK9" s="111"/>
      <c r="AL9" s="111"/>
      <c r="AM9" s="111"/>
      <c r="AN9" s="111"/>
      <c r="AO9" s="113"/>
      <c r="AP9" s="110" t="s">
        <v>17</v>
      </c>
      <c r="AQ9" s="111"/>
      <c r="AR9" s="111"/>
      <c r="AS9" s="112" t="s">
        <v>11</v>
      </c>
      <c r="AT9" s="111"/>
      <c r="AU9" s="111"/>
      <c r="AV9" s="111"/>
      <c r="AW9" s="111"/>
      <c r="AX9" s="111"/>
      <c r="AY9" s="113"/>
      <c r="AZ9" s="107"/>
      <c r="BA9" s="108"/>
      <c r="BB9" s="108"/>
      <c r="BC9" s="108"/>
      <c r="BD9" s="108"/>
      <c r="BE9" s="109"/>
      <c r="BM9" s="269"/>
      <c r="BN9" s="269"/>
      <c r="BO9" s="269"/>
      <c r="BP9" s="269"/>
      <c r="BQ9" s="269"/>
      <c r="BR9" s="269"/>
      <c r="BS9" s="269"/>
      <c r="BT9" s="269"/>
      <c r="BU9" s="269"/>
    </row>
    <row r="10" spans="1:86" ht="30" customHeight="1" x14ac:dyDescent="0.2">
      <c r="B10" s="206" t="s">
        <v>3</v>
      </c>
      <c r="C10" s="208" t="s">
        <v>20</v>
      </c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9"/>
      <c r="Q10" s="277">
        <v>25700</v>
      </c>
      <c r="R10" s="278"/>
      <c r="S10" s="278"/>
      <c r="T10" s="278"/>
      <c r="U10" s="190" t="s">
        <v>5</v>
      </c>
      <c r="V10" s="382"/>
      <c r="W10" s="383"/>
      <c r="X10" s="293" t="s">
        <v>7</v>
      </c>
      <c r="Y10" s="197" t="s">
        <v>21</v>
      </c>
      <c r="Z10" s="198"/>
      <c r="AA10" s="386"/>
      <c r="AB10" s="386"/>
      <c r="AC10" s="386"/>
      <c r="AD10" s="387"/>
      <c r="AE10" s="190" t="s">
        <v>5</v>
      </c>
      <c r="AF10" s="382"/>
      <c r="AG10" s="383"/>
      <c r="AH10" s="293" t="s">
        <v>7</v>
      </c>
      <c r="AI10" s="197" t="s">
        <v>21</v>
      </c>
      <c r="AJ10" s="198"/>
      <c r="AK10" s="386"/>
      <c r="AL10" s="386"/>
      <c r="AM10" s="386"/>
      <c r="AN10" s="387"/>
      <c r="AO10" s="190" t="s">
        <v>5</v>
      </c>
      <c r="AP10" s="382"/>
      <c r="AQ10" s="383"/>
      <c r="AR10" s="293" t="s">
        <v>7</v>
      </c>
      <c r="AS10" s="197" t="s">
        <v>21</v>
      </c>
      <c r="AT10" s="198"/>
      <c r="AU10" s="386"/>
      <c r="AV10" s="386"/>
      <c r="AW10" s="386"/>
      <c r="AX10" s="387"/>
      <c r="AY10" s="190" t="s">
        <v>5</v>
      </c>
      <c r="AZ10" s="376">
        <f>SUM(BM10:BU11)</f>
        <v>0</v>
      </c>
      <c r="BA10" s="377"/>
      <c r="BB10" s="377"/>
      <c r="BC10" s="377"/>
      <c r="BD10" s="377"/>
      <c r="BE10" s="190" t="s">
        <v>5</v>
      </c>
      <c r="BG10" s="36"/>
      <c r="BH10" s="36"/>
      <c r="BI10" s="36"/>
      <c r="BJ10" s="33"/>
      <c r="BK10" s="33"/>
      <c r="BL10" s="33"/>
    </row>
    <row r="11" spans="1:86" ht="30" customHeight="1" x14ac:dyDescent="0.2">
      <c r="B11" s="207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1"/>
      <c r="Q11" s="279"/>
      <c r="R11" s="280"/>
      <c r="S11" s="280"/>
      <c r="T11" s="280"/>
      <c r="U11" s="191"/>
      <c r="V11" s="384"/>
      <c r="W11" s="385"/>
      <c r="X11" s="294"/>
      <c r="Y11" s="200" t="s">
        <v>22</v>
      </c>
      <c r="Z11" s="201"/>
      <c r="AA11" s="380"/>
      <c r="AB11" s="380"/>
      <c r="AC11" s="380"/>
      <c r="AD11" s="381"/>
      <c r="AE11" s="191"/>
      <c r="AF11" s="384"/>
      <c r="AG11" s="385"/>
      <c r="AH11" s="294"/>
      <c r="AI11" s="200" t="s">
        <v>22</v>
      </c>
      <c r="AJ11" s="201"/>
      <c r="AK11" s="380"/>
      <c r="AL11" s="380"/>
      <c r="AM11" s="380"/>
      <c r="AN11" s="381"/>
      <c r="AO11" s="191"/>
      <c r="AP11" s="384"/>
      <c r="AQ11" s="385"/>
      <c r="AR11" s="294"/>
      <c r="AS11" s="200" t="s">
        <v>22</v>
      </c>
      <c r="AT11" s="201"/>
      <c r="AU11" s="380"/>
      <c r="AV11" s="380"/>
      <c r="AW11" s="380"/>
      <c r="AX11" s="381"/>
      <c r="AY11" s="191"/>
      <c r="AZ11" s="378"/>
      <c r="BA11" s="379"/>
      <c r="BB11" s="379"/>
      <c r="BC11" s="379"/>
      <c r="BD11" s="379"/>
      <c r="BE11" s="191"/>
      <c r="BG11" s="36"/>
      <c r="BH11" s="36"/>
      <c r="BI11" s="36"/>
      <c r="BJ11" s="33"/>
      <c r="BK11" s="33"/>
      <c r="BL11" s="33"/>
      <c r="BM11" s="269" t="s">
        <v>55</v>
      </c>
      <c r="BN11" s="269"/>
      <c r="BO11" s="269"/>
      <c r="BP11" s="269"/>
      <c r="BQ11" s="269"/>
      <c r="BR11" s="269"/>
      <c r="BS11" s="269" t="s">
        <v>56</v>
      </c>
      <c r="BT11" s="269"/>
      <c r="BU11" s="269"/>
      <c r="BV11" s="269"/>
      <c r="BW11" s="269"/>
      <c r="BX11" s="269"/>
      <c r="BY11" s="269" t="s">
        <v>57</v>
      </c>
      <c r="BZ11" s="269"/>
      <c r="CA11" s="269"/>
      <c r="CB11" s="269"/>
      <c r="CC11" s="269"/>
      <c r="CD11" s="269"/>
      <c r="CF11" s="269" t="s">
        <v>54</v>
      </c>
      <c r="CG11" s="269"/>
      <c r="CH11" s="269"/>
    </row>
    <row r="12" spans="1:86" ht="18" customHeight="1" x14ac:dyDescent="0.2">
      <c r="B12" s="166" t="s">
        <v>3</v>
      </c>
      <c r="C12" s="168" t="s">
        <v>4</v>
      </c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9"/>
      <c r="Q12" s="172">
        <v>37000</v>
      </c>
      <c r="R12" s="173"/>
      <c r="S12" s="173"/>
      <c r="T12" s="173"/>
      <c r="U12" s="174" t="s">
        <v>5</v>
      </c>
      <c r="V12" s="364">
        <v>20</v>
      </c>
      <c r="W12" s="365"/>
      <c r="X12" s="275" t="s">
        <v>7</v>
      </c>
      <c r="Y12" s="368">
        <v>25000</v>
      </c>
      <c r="Z12" s="369"/>
      <c r="AA12" s="369"/>
      <c r="AB12" s="369"/>
      <c r="AC12" s="369"/>
      <c r="AD12" s="370"/>
      <c r="AE12" s="158" t="s">
        <v>5</v>
      </c>
      <c r="AF12" s="364">
        <v>20</v>
      </c>
      <c r="AG12" s="365"/>
      <c r="AH12" s="275" t="s">
        <v>7</v>
      </c>
      <c r="AI12" s="368">
        <v>25000</v>
      </c>
      <c r="AJ12" s="369"/>
      <c r="AK12" s="369"/>
      <c r="AL12" s="369"/>
      <c r="AM12" s="369"/>
      <c r="AN12" s="370"/>
      <c r="AO12" s="158" t="s">
        <v>5</v>
      </c>
      <c r="AP12" s="364">
        <v>19</v>
      </c>
      <c r="AQ12" s="365"/>
      <c r="AR12" s="275" t="s">
        <v>7</v>
      </c>
      <c r="AS12" s="368">
        <v>35000</v>
      </c>
      <c r="AT12" s="369"/>
      <c r="AU12" s="369"/>
      <c r="AV12" s="369"/>
      <c r="AW12" s="369"/>
      <c r="AX12" s="370"/>
      <c r="AY12" s="158" t="s">
        <v>5</v>
      </c>
      <c r="AZ12" s="374">
        <f>CF12</f>
        <v>85000</v>
      </c>
      <c r="BA12" s="369"/>
      <c r="BB12" s="369"/>
      <c r="BC12" s="369"/>
      <c r="BD12" s="370"/>
      <c r="BE12" s="158" t="s">
        <v>5</v>
      </c>
      <c r="BG12" s="270" t="s">
        <v>53</v>
      </c>
      <c r="BH12" s="269"/>
      <c r="BI12" s="269"/>
      <c r="BJ12" s="269">
        <f>IF(AY5=3,Q13,Q12)</f>
        <v>37000</v>
      </c>
      <c r="BK12" s="269"/>
      <c r="BL12" s="269"/>
      <c r="BM12" s="269">
        <f>IF(Y12&gt;$BJ12,$BJ12,Y12)</f>
        <v>25000</v>
      </c>
      <c r="BN12" s="269"/>
      <c r="BO12" s="269"/>
      <c r="BP12" s="269">
        <f>$BJ12-BM12</f>
        <v>12000</v>
      </c>
      <c r="BQ12" s="269"/>
      <c r="BR12" s="269"/>
      <c r="BS12" s="269">
        <f>IF(AI12&gt;$BJ12,$BJ12,AI12)</f>
        <v>25000</v>
      </c>
      <c r="BT12" s="269"/>
      <c r="BU12" s="269"/>
      <c r="BV12" s="269">
        <f>$BJ12-BS12</f>
        <v>12000</v>
      </c>
      <c r="BW12" s="269"/>
      <c r="BX12" s="269"/>
      <c r="BY12" s="269">
        <f>IF(AS12&gt;$BJ12,$BJ12,AS12)</f>
        <v>35000</v>
      </c>
      <c r="BZ12" s="269"/>
      <c r="CA12" s="269"/>
      <c r="CB12" s="269">
        <f>$BJ12-BY12</f>
        <v>2000</v>
      </c>
      <c r="CC12" s="269"/>
      <c r="CD12" s="269"/>
      <c r="CF12" s="269">
        <f>SUM(BM12,BS12,BY12)</f>
        <v>85000</v>
      </c>
      <c r="CG12" s="269"/>
      <c r="CH12" s="269"/>
    </row>
    <row r="13" spans="1:86" ht="12" customHeight="1" x14ac:dyDescent="0.2">
      <c r="B13" s="167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1"/>
      <c r="Q13" s="176">
        <v>42000</v>
      </c>
      <c r="R13" s="177"/>
      <c r="S13" s="177"/>
      <c r="T13" s="178"/>
      <c r="U13" s="174"/>
      <c r="V13" s="366"/>
      <c r="W13" s="367"/>
      <c r="X13" s="276"/>
      <c r="Y13" s="371"/>
      <c r="Z13" s="372"/>
      <c r="AA13" s="372"/>
      <c r="AB13" s="372"/>
      <c r="AC13" s="372"/>
      <c r="AD13" s="373"/>
      <c r="AE13" s="159"/>
      <c r="AF13" s="366"/>
      <c r="AG13" s="367"/>
      <c r="AH13" s="276"/>
      <c r="AI13" s="371"/>
      <c r="AJ13" s="372"/>
      <c r="AK13" s="372"/>
      <c r="AL13" s="372"/>
      <c r="AM13" s="372"/>
      <c r="AN13" s="373"/>
      <c r="AO13" s="159"/>
      <c r="AP13" s="366"/>
      <c r="AQ13" s="367"/>
      <c r="AR13" s="276"/>
      <c r="AS13" s="371"/>
      <c r="AT13" s="372"/>
      <c r="AU13" s="372"/>
      <c r="AV13" s="372"/>
      <c r="AW13" s="372"/>
      <c r="AX13" s="373"/>
      <c r="AY13" s="159"/>
      <c r="AZ13" s="375"/>
      <c r="BA13" s="372"/>
      <c r="BB13" s="372"/>
      <c r="BC13" s="372"/>
      <c r="BD13" s="373"/>
      <c r="BE13" s="15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F13" s="269"/>
      <c r="CG13" s="269"/>
      <c r="CH13" s="269"/>
    </row>
    <row r="14" spans="1:86" ht="30" customHeight="1" x14ac:dyDescent="0.2">
      <c r="B14" s="22" t="s">
        <v>3</v>
      </c>
      <c r="C14" s="179" t="s">
        <v>35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4"/>
      <c r="Q14" s="182">
        <v>11300</v>
      </c>
      <c r="R14" s="183"/>
      <c r="S14" s="184"/>
      <c r="T14" s="135"/>
      <c r="U14" s="174"/>
      <c r="V14" s="359">
        <v>10</v>
      </c>
      <c r="W14" s="360"/>
      <c r="X14" s="23" t="s">
        <v>7</v>
      </c>
      <c r="Y14" s="361">
        <v>12000</v>
      </c>
      <c r="Z14" s="362"/>
      <c r="AA14" s="362"/>
      <c r="AB14" s="362"/>
      <c r="AC14" s="362"/>
      <c r="AD14" s="363"/>
      <c r="AE14" s="34" t="s">
        <v>5</v>
      </c>
      <c r="AF14" s="359">
        <v>9</v>
      </c>
      <c r="AG14" s="360"/>
      <c r="AH14" s="23" t="s">
        <v>7</v>
      </c>
      <c r="AI14" s="361">
        <v>10800</v>
      </c>
      <c r="AJ14" s="362"/>
      <c r="AK14" s="362"/>
      <c r="AL14" s="362"/>
      <c r="AM14" s="362"/>
      <c r="AN14" s="363"/>
      <c r="AO14" s="34" t="s">
        <v>5</v>
      </c>
      <c r="AP14" s="359">
        <v>5</v>
      </c>
      <c r="AQ14" s="360"/>
      <c r="AR14" s="23" t="s">
        <v>7</v>
      </c>
      <c r="AS14" s="361">
        <v>6000</v>
      </c>
      <c r="AT14" s="362"/>
      <c r="AU14" s="362"/>
      <c r="AV14" s="362"/>
      <c r="AW14" s="362"/>
      <c r="AX14" s="363"/>
      <c r="AY14" s="34" t="s">
        <v>5</v>
      </c>
      <c r="AZ14" s="357">
        <f>CF14</f>
        <v>24800</v>
      </c>
      <c r="BA14" s="357"/>
      <c r="BB14" s="357"/>
      <c r="BC14" s="357"/>
      <c r="BD14" s="358"/>
      <c r="BE14" s="34" t="s">
        <v>5</v>
      </c>
      <c r="BG14" s="270" t="s">
        <v>47</v>
      </c>
      <c r="BH14" s="270"/>
      <c r="BI14" s="270"/>
      <c r="BJ14" s="271"/>
      <c r="BK14" s="271"/>
      <c r="BL14" s="271"/>
      <c r="BM14" s="269">
        <f>IF(Y14&gt;BP12,BP12,Y14)</f>
        <v>12000</v>
      </c>
      <c r="BN14" s="269"/>
      <c r="BO14" s="269"/>
      <c r="BP14" s="269">
        <f>IF(BM14&gt;BP12,BM14-BP12,BP12-BM14)</f>
        <v>0</v>
      </c>
      <c r="BQ14" s="269"/>
      <c r="BR14" s="269"/>
      <c r="BS14" s="269">
        <f>IF(AI14&gt;BV12,BV12,AI14)</f>
        <v>10800</v>
      </c>
      <c r="BT14" s="269"/>
      <c r="BU14" s="269"/>
      <c r="BV14" s="269">
        <f>IF(BS14&gt;BV12,BS14-BV12,BV12-BS14)</f>
        <v>1200</v>
      </c>
      <c r="BW14" s="269"/>
      <c r="BX14" s="269"/>
      <c r="BY14" s="269">
        <f>IF(AS14&gt;CB12,CB12,AS14)</f>
        <v>2000</v>
      </c>
      <c r="BZ14" s="269"/>
      <c r="CA14" s="269"/>
      <c r="CB14" s="269">
        <f>IF(BY14&gt;CB12,BY14-CB12,CB12-BY14)</f>
        <v>0</v>
      </c>
      <c r="CC14" s="269"/>
      <c r="CD14" s="269"/>
      <c r="CF14" s="269">
        <f>SUM(BM14,BS14,BY14)</f>
        <v>24800</v>
      </c>
      <c r="CG14" s="269"/>
      <c r="CH14" s="269"/>
    </row>
    <row r="15" spans="1:86" ht="30" customHeight="1" x14ac:dyDescent="0.2">
      <c r="B15" s="22" t="s">
        <v>3</v>
      </c>
      <c r="C15" s="133" t="s">
        <v>12</v>
      </c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4"/>
      <c r="Q15" s="185"/>
      <c r="R15" s="186"/>
      <c r="S15" s="187"/>
      <c r="T15" s="136"/>
      <c r="U15" s="174"/>
      <c r="V15" s="359"/>
      <c r="W15" s="360"/>
      <c r="X15" s="23" t="s">
        <v>7</v>
      </c>
      <c r="Y15" s="361"/>
      <c r="Z15" s="362"/>
      <c r="AA15" s="362"/>
      <c r="AB15" s="362"/>
      <c r="AC15" s="362"/>
      <c r="AD15" s="363"/>
      <c r="AE15" s="34" t="s">
        <v>5</v>
      </c>
      <c r="AF15" s="359"/>
      <c r="AG15" s="360"/>
      <c r="AH15" s="23" t="s">
        <v>7</v>
      </c>
      <c r="AI15" s="361"/>
      <c r="AJ15" s="362"/>
      <c r="AK15" s="362"/>
      <c r="AL15" s="362"/>
      <c r="AM15" s="362"/>
      <c r="AN15" s="363"/>
      <c r="AO15" s="34" t="s">
        <v>5</v>
      </c>
      <c r="AP15" s="359"/>
      <c r="AQ15" s="360"/>
      <c r="AR15" s="23" t="s">
        <v>7</v>
      </c>
      <c r="AS15" s="361"/>
      <c r="AT15" s="362"/>
      <c r="AU15" s="362"/>
      <c r="AV15" s="362"/>
      <c r="AW15" s="362"/>
      <c r="AX15" s="363"/>
      <c r="AY15" s="34" t="s">
        <v>5</v>
      </c>
      <c r="AZ15" s="357">
        <f>CF15</f>
        <v>0</v>
      </c>
      <c r="BA15" s="357"/>
      <c r="BB15" s="357"/>
      <c r="BC15" s="357"/>
      <c r="BD15" s="358"/>
      <c r="BE15" s="34" t="s">
        <v>5</v>
      </c>
      <c r="BG15" s="270" t="s">
        <v>47</v>
      </c>
      <c r="BH15" s="270"/>
      <c r="BI15" s="270"/>
      <c r="BJ15" s="271"/>
      <c r="BK15" s="271"/>
      <c r="BL15" s="271"/>
      <c r="BM15" s="269">
        <f>IF(Y15&gt;BP14,BP14,Y15)</f>
        <v>0</v>
      </c>
      <c r="BN15" s="269"/>
      <c r="BO15" s="269"/>
      <c r="BP15" s="269">
        <f>IF(BM15&gt;BP14,BM15-BP14,BP14-BM15)</f>
        <v>0</v>
      </c>
      <c r="BQ15" s="269"/>
      <c r="BR15" s="269"/>
      <c r="BS15" s="269">
        <f>IF(AI15&gt;BV14,BV14,AI15)</f>
        <v>0</v>
      </c>
      <c r="BT15" s="269"/>
      <c r="BU15" s="269"/>
      <c r="BV15" s="269">
        <f>IF(BS15&gt;BV14,BS15-BV14,BV14-BS15)</f>
        <v>1200</v>
      </c>
      <c r="BW15" s="269"/>
      <c r="BX15" s="269"/>
      <c r="BY15" s="269">
        <f>IF(AS15&gt;CB14,CB14,AS15)</f>
        <v>0</v>
      </c>
      <c r="BZ15" s="269"/>
      <c r="CA15" s="269"/>
      <c r="CB15" s="269">
        <f>IF(BY15&gt;CB14,BY15-CB14,CB14-BY15)</f>
        <v>0</v>
      </c>
      <c r="CC15" s="269"/>
      <c r="CD15" s="269"/>
      <c r="CF15" s="269">
        <f>SUM(BM15,BS15,BY15)</f>
        <v>0</v>
      </c>
      <c r="CG15" s="269"/>
      <c r="CH15" s="269"/>
    </row>
    <row r="16" spans="1:86" ht="30" customHeight="1" x14ac:dyDescent="0.2">
      <c r="B16" s="22" t="s">
        <v>3</v>
      </c>
      <c r="C16" s="133" t="s">
        <v>28</v>
      </c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4"/>
      <c r="Q16" s="138">
        <v>16300</v>
      </c>
      <c r="R16" s="139"/>
      <c r="S16" s="140"/>
      <c r="T16" s="136"/>
      <c r="U16" s="174"/>
      <c r="V16" s="359"/>
      <c r="W16" s="360"/>
      <c r="X16" s="23" t="s">
        <v>7</v>
      </c>
      <c r="Y16" s="361"/>
      <c r="Z16" s="362"/>
      <c r="AA16" s="362"/>
      <c r="AB16" s="362"/>
      <c r="AC16" s="362"/>
      <c r="AD16" s="363"/>
      <c r="AE16" s="34" t="s">
        <v>5</v>
      </c>
      <c r="AF16" s="359"/>
      <c r="AG16" s="360"/>
      <c r="AH16" s="23" t="s">
        <v>7</v>
      </c>
      <c r="AI16" s="361"/>
      <c r="AJ16" s="362"/>
      <c r="AK16" s="362"/>
      <c r="AL16" s="362"/>
      <c r="AM16" s="362"/>
      <c r="AN16" s="363"/>
      <c r="AO16" s="34" t="s">
        <v>5</v>
      </c>
      <c r="AP16" s="359"/>
      <c r="AQ16" s="360"/>
      <c r="AR16" s="23" t="s">
        <v>7</v>
      </c>
      <c r="AS16" s="361"/>
      <c r="AT16" s="362"/>
      <c r="AU16" s="362"/>
      <c r="AV16" s="362"/>
      <c r="AW16" s="362"/>
      <c r="AX16" s="363"/>
      <c r="AY16" s="34" t="s">
        <v>5</v>
      </c>
      <c r="AZ16" s="357">
        <f>CF16</f>
        <v>0</v>
      </c>
      <c r="BA16" s="357"/>
      <c r="BB16" s="357"/>
      <c r="BC16" s="357"/>
      <c r="BD16" s="358"/>
      <c r="BE16" s="34" t="s">
        <v>5</v>
      </c>
      <c r="BG16" s="270" t="s">
        <v>47</v>
      </c>
      <c r="BH16" s="270"/>
      <c r="BI16" s="270"/>
      <c r="BJ16" s="271"/>
      <c r="BK16" s="271"/>
      <c r="BL16" s="271"/>
      <c r="BM16" s="269">
        <f>IF(Y16&gt;BP15,BP15,Y16)</f>
        <v>0</v>
      </c>
      <c r="BN16" s="269"/>
      <c r="BO16" s="269"/>
      <c r="BP16" s="269">
        <f>IF(BM16&gt;BP15,BM16-BP15,BP15-BM16)</f>
        <v>0</v>
      </c>
      <c r="BQ16" s="269"/>
      <c r="BR16" s="269"/>
      <c r="BS16" s="269">
        <f>IF(AI16&gt;BV15,BV15,AI16)</f>
        <v>0</v>
      </c>
      <c r="BT16" s="269"/>
      <c r="BU16" s="269"/>
      <c r="BV16" s="269">
        <f>IF(BS16&gt;BV15,BS16-BV15,BV15-BS16)</f>
        <v>1200</v>
      </c>
      <c r="BW16" s="269"/>
      <c r="BX16" s="269"/>
      <c r="BY16" s="269">
        <f>IF(AS16&gt;CB15,CB15,AS16)</f>
        <v>0</v>
      </c>
      <c r="BZ16" s="269"/>
      <c r="CA16" s="269"/>
      <c r="CB16" s="269">
        <f>IF(BY16&gt;CB15,BY16-CB15,CB15-BY16)</f>
        <v>0</v>
      </c>
      <c r="CC16" s="269"/>
      <c r="CD16" s="269"/>
      <c r="CF16" s="269">
        <f>SUM(BM16,BS16,BY16)</f>
        <v>0</v>
      </c>
      <c r="CG16" s="269"/>
      <c r="CH16" s="269"/>
    </row>
    <row r="17" spans="1:106" ht="30" customHeight="1" x14ac:dyDescent="0.2">
      <c r="B17" s="24" t="s">
        <v>3</v>
      </c>
      <c r="C17" s="121" t="s">
        <v>29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3"/>
      <c r="Q17" s="141"/>
      <c r="R17" s="142"/>
      <c r="S17" s="143"/>
      <c r="T17" s="137"/>
      <c r="U17" s="175"/>
      <c r="V17" s="355"/>
      <c r="W17" s="356"/>
      <c r="X17" s="25" t="s">
        <v>7</v>
      </c>
      <c r="Y17" s="350"/>
      <c r="Z17" s="351"/>
      <c r="AA17" s="351"/>
      <c r="AB17" s="351"/>
      <c r="AC17" s="351"/>
      <c r="AD17" s="352"/>
      <c r="AE17" s="35" t="s">
        <v>5</v>
      </c>
      <c r="AF17" s="355"/>
      <c r="AG17" s="356"/>
      <c r="AH17" s="25" t="s">
        <v>7</v>
      </c>
      <c r="AI17" s="350"/>
      <c r="AJ17" s="351"/>
      <c r="AK17" s="351"/>
      <c r="AL17" s="351"/>
      <c r="AM17" s="351"/>
      <c r="AN17" s="352"/>
      <c r="AO17" s="35" t="s">
        <v>5</v>
      </c>
      <c r="AP17" s="355"/>
      <c r="AQ17" s="356"/>
      <c r="AR17" s="25" t="s">
        <v>7</v>
      </c>
      <c r="AS17" s="350"/>
      <c r="AT17" s="351"/>
      <c r="AU17" s="351"/>
      <c r="AV17" s="351"/>
      <c r="AW17" s="351"/>
      <c r="AX17" s="352"/>
      <c r="AY17" s="35" t="s">
        <v>5</v>
      </c>
      <c r="AZ17" s="353">
        <f>CF17</f>
        <v>0</v>
      </c>
      <c r="BA17" s="353"/>
      <c r="BB17" s="353"/>
      <c r="BC17" s="353"/>
      <c r="BD17" s="354"/>
      <c r="BE17" s="35" t="s">
        <v>5</v>
      </c>
      <c r="BG17" s="270" t="s">
        <v>47</v>
      </c>
      <c r="BH17" s="270"/>
      <c r="BI17" s="270"/>
      <c r="BJ17" s="271"/>
      <c r="BK17" s="271"/>
      <c r="BL17" s="271"/>
      <c r="BM17" s="269">
        <f>IF(Y17&gt;BP16,BP16,Y17)</f>
        <v>0</v>
      </c>
      <c r="BN17" s="269"/>
      <c r="BO17" s="269"/>
      <c r="BP17" s="269">
        <f>IF(BM17&gt;BP16,BM17-BP16,BP16-BM17)</f>
        <v>0</v>
      </c>
      <c r="BQ17" s="269"/>
      <c r="BR17" s="269"/>
      <c r="BS17" s="269">
        <f>IF(AI17&gt;BV16,BV16,AI17)</f>
        <v>0</v>
      </c>
      <c r="BT17" s="269"/>
      <c r="BU17" s="269"/>
      <c r="BV17" s="269">
        <f>IF(BS17&gt;BV16,BS17-BV16,BV16-BS17)</f>
        <v>1200</v>
      </c>
      <c r="BW17" s="269"/>
      <c r="BX17" s="269"/>
      <c r="BY17" s="269">
        <f>IF(AS17&gt;CB16,CB16,AS17)</f>
        <v>0</v>
      </c>
      <c r="BZ17" s="269"/>
      <c r="CA17" s="269"/>
      <c r="CB17" s="269">
        <f>IF(BY17&gt;CB16,BY17-CB16,CB16-BY17)</f>
        <v>0</v>
      </c>
      <c r="CC17" s="269"/>
      <c r="CD17" s="269"/>
      <c r="CF17" s="269">
        <f>SUM(BM17,BS17,BY17)</f>
        <v>0</v>
      </c>
      <c r="CG17" s="269"/>
      <c r="CH17" s="269"/>
    </row>
    <row r="18" spans="1:106" s="6" customFormat="1" ht="35.15" customHeight="1" x14ac:dyDescent="0.2">
      <c r="B18" s="83" t="s">
        <v>6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5"/>
      <c r="AZ18" s="348">
        <f>SUM(AZ10:BD17)</f>
        <v>109800</v>
      </c>
      <c r="BA18" s="348"/>
      <c r="BB18" s="348"/>
      <c r="BC18" s="348"/>
      <c r="BD18" s="349"/>
      <c r="BE18" s="20" t="s">
        <v>5</v>
      </c>
      <c r="BG18" s="7"/>
      <c r="BH18" s="7"/>
      <c r="BI18" s="7"/>
      <c r="BJ18" s="7"/>
      <c r="BK18" s="7"/>
      <c r="BL18" s="7"/>
      <c r="BM18" s="38"/>
      <c r="BN18" s="38"/>
      <c r="BO18" s="38"/>
      <c r="BP18" s="38"/>
      <c r="BQ18" s="38"/>
      <c r="BR18" s="38"/>
      <c r="BS18" s="38"/>
      <c r="BT18" s="38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</row>
    <row r="19" spans="1:106" s="7" customFormat="1" ht="21.75" customHeight="1" x14ac:dyDescent="0.2">
      <c r="B19" s="15" t="s">
        <v>19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8"/>
      <c r="S19" s="8"/>
      <c r="T19" s="8"/>
      <c r="U19" s="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</row>
    <row r="20" spans="1:106" s="7" customFormat="1" ht="21.75" customHeight="1" x14ac:dyDescent="0.2">
      <c r="B20" s="15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8"/>
      <c r="S20" s="8"/>
      <c r="T20" s="8"/>
      <c r="U20" s="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</row>
    <row r="21" spans="1:106" ht="30" customHeight="1" x14ac:dyDescent="0.2">
      <c r="B21" s="88" t="s">
        <v>32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90"/>
      <c r="Q21" s="94" t="s">
        <v>30</v>
      </c>
      <c r="R21" s="95"/>
      <c r="S21" s="95"/>
      <c r="T21" s="95"/>
      <c r="U21" s="96"/>
      <c r="V21" s="100"/>
      <c r="W21" s="101"/>
      <c r="X21" s="101"/>
      <c r="Y21" s="102">
        <f>IF($AA$3="","",$AA$3)</f>
        <v>10</v>
      </c>
      <c r="Z21" s="102"/>
      <c r="AA21" s="103" t="s">
        <v>8</v>
      </c>
      <c r="AB21" s="103"/>
      <c r="AC21" s="103"/>
      <c r="AD21" s="103"/>
      <c r="AE21" s="104"/>
      <c r="AF21" s="100"/>
      <c r="AG21" s="101"/>
      <c r="AH21" s="101"/>
      <c r="AI21" s="102">
        <f>IF($AA$3="","",Y21+1)</f>
        <v>11</v>
      </c>
      <c r="AJ21" s="102"/>
      <c r="AK21" s="103" t="s">
        <v>8</v>
      </c>
      <c r="AL21" s="103"/>
      <c r="AM21" s="103"/>
      <c r="AN21" s="103"/>
      <c r="AO21" s="104"/>
      <c r="AP21" s="100"/>
      <c r="AQ21" s="101"/>
      <c r="AR21" s="101"/>
      <c r="AS21" s="102">
        <f>IF(AI21=AK16,"",AK16)</f>
        <v>0</v>
      </c>
      <c r="AT21" s="102"/>
      <c r="AU21" s="103" t="s">
        <v>8</v>
      </c>
      <c r="AV21" s="103"/>
      <c r="AW21" s="103"/>
      <c r="AX21" s="103"/>
      <c r="AY21" s="104"/>
      <c r="AZ21" s="94" t="s">
        <v>27</v>
      </c>
      <c r="BA21" s="105"/>
      <c r="BB21" s="105"/>
      <c r="BC21" s="105"/>
      <c r="BD21" s="105"/>
      <c r="BE21" s="106"/>
    </row>
    <row r="22" spans="1:106" ht="20.149999999999999" customHeight="1" x14ac:dyDescent="0.2"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3"/>
      <c r="Q22" s="97"/>
      <c r="R22" s="98"/>
      <c r="S22" s="98"/>
      <c r="T22" s="98"/>
      <c r="U22" s="99"/>
      <c r="V22" s="110" t="s">
        <v>17</v>
      </c>
      <c r="W22" s="111"/>
      <c r="X22" s="111"/>
      <c r="Y22" s="112" t="s">
        <v>9</v>
      </c>
      <c r="Z22" s="111"/>
      <c r="AA22" s="111"/>
      <c r="AB22" s="111"/>
      <c r="AC22" s="111"/>
      <c r="AD22" s="111"/>
      <c r="AE22" s="113"/>
      <c r="AF22" s="110" t="s">
        <v>17</v>
      </c>
      <c r="AG22" s="111"/>
      <c r="AH22" s="111"/>
      <c r="AI22" s="112" t="s">
        <v>10</v>
      </c>
      <c r="AJ22" s="111"/>
      <c r="AK22" s="111"/>
      <c r="AL22" s="111"/>
      <c r="AM22" s="111"/>
      <c r="AN22" s="111"/>
      <c r="AO22" s="113"/>
      <c r="AP22" s="110" t="s">
        <v>17</v>
      </c>
      <c r="AQ22" s="111"/>
      <c r="AR22" s="111"/>
      <c r="AS22" s="112" t="s">
        <v>11</v>
      </c>
      <c r="AT22" s="111"/>
      <c r="AU22" s="111"/>
      <c r="AV22" s="111"/>
      <c r="AW22" s="111"/>
      <c r="AX22" s="111"/>
      <c r="AY22" s="113"/>
      <c r="AZ22" s="107"/>
      <c r="BA22" s="108"/>
      <c r="BB22" s="108"/>
      <c r="BC22" s="108"/>
      <c r="BD22" s="108"/>
      <c r="BE22" s="109"/>
    </row>
    <row r="23" spans="1:106" ht="41.25" customHeight="1" x14ac:dyDescent="0.2">
      <c r="B23" s="13" t="s">
        <v>3</v>
      </c>
      <c r="C23" s="346" t="s">
        <v>18</v>
      </c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7"/>
      <c r="Q23" s="299">
        <v>4900</v>
      </c>
      <c r="R23" s="300"/>
      <c r="S23" s="300"/>
      <c r="T23" s="300"/>
      <c r="U23" s="20" t="s">
        <v>5</v>
      </c>
      <c r="V23" s="339"/>
      <c r="W23" s="340"/>
      <c r="X23" s="21" t="s">
        <v>7</v>
      </c>
      <c r="Y23" s="341"/>
      <c r="Z23" s="342"/>
      <c r="AA23" s="342"/>
      <c r="AB23" s="342"/>
      <c r="AC23" s="342"/>
      <c r="AD23" s="343"/>
      <c r="AE23" s="19" t="s">
        <v>5</v>
      </c>
      <c r="AF23" s="339"/>
      <c r="AG23" s="340"/>
      <c r="AH23" s="21" t="s">
        <v>7</v>
      </c>
      <c r="AI23" s="341"/>
      <c r="AJ23" s="342"/>
      <c r="AK23" s="342"/>
      <c r="AL23" s="342"/>
      <c r="AM23" s="342"/>
      <c r="AN23" s="343"/>
      <c r="AO23" s="19" t="s">
        <v>5</v>
      </c>
      <c r="AP23" s="339"/>
      <c r="AQ23" s="340"/>
      <c r="AR23" s="21" t="s">
        <v>7</v>
      </c>
      <c r="AS23" s="341"/>
      <c r="AT23" s="342"/>
      <c r="AU23" s="342"/>
      <c r="AV23" s="342"/>
      <c r="AW23" s="342"/>
      <c r="AX23" s="343"/>
      <c r="AY23" s="19" t="s">
        <v>5</v>
      </c>
      <c r="AZ23" s="344">
        <f>V23*BJ23+AF23*BJ23+AP23*BJ23</f>
        <v>0</v>
      </c>
      <c r="BA23" s="344"/>
      <c r="BB23" s="344"/>
      <c r="BC23" s="344"/>
      <c r="BD23" s="345"/>
      <c r="BE23" s="20" t="s">
        <v>5</v>
      </c>
      <c r="BG23" s="270" t="s">
        <v>47</v>
      </c>
      <c r="BH23" s="270"/>
      <c r="BI23" s="270"/>
      <c r="BJ23" s="271">
        <v>245</v>
      </c>
      <c r="BK23" s="271"/>
      <c r="BL23" s="271"/>
    </row>
    <row r="24" spans="1:106" ht="16" customHeight="1" x14ac:dyDescent="0.2">
      <c r="B24" s="15" t="s">
        <v>46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"/>
      <c r="R24" s="17"/>
      <c r="S24" s="17"/>
      <c r="T24" s="17"/>
      <c r="U24" s="17"/>
      <c r="V24" s="17"/>
      <c r="W24" s="17"/>
      <c r="X24" s="17"/>
      <c r="Y24" s="18"/>
      <c r="Z24" s="17"/>
      <c r="AA24" s="17"/>
      <c r="AB24" s="17"/>
      <c r="AC24" s="17"/>
      <c r="AD24" s="11"/>
      <c r="AE24" s="30"/>
      <c r="AF24" s="11"/>
      <c r="AG24" s="11"/>
      <c r="AH24" s="11"/>
      <c r="AI24" s="12"/>
      <c r="AJ24" s="11"/>
      <c r="AK24" s="11"/>
      <c r="AL24" s="11"/>
      <c r="AM24" s="11"/>
      <c r="AN24" s="11"/>
      <c r="AO24" s="30"/>
      <c r="AP24" s="11"/>
      <c r="AQ24" s="11"/>
      <c r="AR24" s="11"/>
      <c r="AS24" s="12"/>
      <c r="AT24" s="11"/>
      <c r="AU24" s="11"/>
      <c r="AV24" s="11"/>
      <c r="AW24" s="11"/>
      <c r="AX24" s="11"/>
      <c r="AY24" s="30"/>
      <c r="AZ24" s="30"/>
      <c r="BA24" s="30"/>
      <c r="BB24" s="30"/>
      <c r="BC24" s="30"/>
      <c r="BD24" s="30"/>
      <c r="BE24" s="29"/>
    </row>
    <row r="25" spans="1:106" ht="16" customHeight="1" x14ac:dyDescent="0.2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/>
      <c r="R25" s="11"/>
      <c r="S25" s="11"/>
      <c r="T25" s="11"/>
      <c r="U25" s="11"/>
      <c r="V25" s="11"/>
      <c r="W25" s="11"/>
      <c r="X25" s="11"/>
      <c r="Y25" s="12"/>
      <c r="Z25" s="11"/>
      <c r="AA25" s="11"/>
      <c r="AB25" s="11"/>
      <c r="AC25" s="11"/>
      <c r="AD25" s="11"/>
      <c r="AE25" s="30"/>
      <c r="AF25" s="11"/>
      <c r="AG25" s="11"/>
      <c r="AH25" s="11"/>
      <c r="AI25" s="12"/>
      <c r="AJ25" s="11"/>
      <c r="AK25" s="11"/>
      <c r="AL25" s="11"/>
      <c r="AM25" s="11"/>
      <c r="AN25" s="11"/>
      <c r="AO25" s="30"/>
      <c r="AP25" s="11"/>
      <c r="AQ25" s="11"/>
      <c r="AR25" s="11"/>
      <c r="AS25" s="12"/>
      <c r="AT25" s="11"/>
      <c r="AU25" s="11"/>
      <c r="AV25" s="11"/>
      <c r="AW25" s="11"/>
      <c r="AX25" s="11"/>
      <c r="AY25" s="30"/>
      <c r="AZ25" s="30"/>
      <c r="BA25" s="30"/>
      <c r="BB25" s="30"/>
      <c r="BC25" s="30"/>
      <c r="BD25" s="30"/>
      <c r="BE25" s="30"/>
      <c r="BF25" s="12"/>
    </row>
    <row r="26" spans="1:106" ht="27.75" customHeight="1" x14ac:dyDescent="0.2">
      <c r="B26" s="14"/>
      <c r="C26" s="66"/>
      <c r="D26" s="66"/>
      <c r="E26" s="66"/>
      <c r="F26" s="68"/>
      <c r="G26" s="68"/>
      <c r="H26" s="66" t="s">
        <v>23</v>
      </c>
      <c r="I26" s="66"/>
      <c r="J26" s="66"/>
      <c r="K26" s="66"/>
      <c r="L26" s="66" t="s">
        <v>24</v>
      </c>
      <c r="M26" s="66"/>
      <c r="N26" s="66"/>
      <c r="O26" s="66"/>
      <c r="P26" s="66" t="s">
        <v>7</v>
      </c>
      <c r="Q26" s="66"/>
      <c r="R26" s="14"/>
      <c r="S26" s="9"/>
      <c r="T26" s="65" t="s">
        <v>65</v>
      </c>
      <c r="U26" s="65"/>
      <c r="V26" s="65"/>
      <c r="W26" s="65"/>
      <c r="X26" s="65"/>
      <c r="Y26" s="65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4" t="s">
        <v>66</v>
      </c>
      <c r="AM26" s="64"/>
      <c r="AN26" s="64"/>
      <c r="AO26" s="64"/>
      <c r="AP26" s="64"/>
      <c r="AQ26" s="64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12"/>
    </row>
    <row r="27" spans="1:106" ht="27.75" customHeight="1" x14ac:dyDescent="0.2">
      <c r="B27" s="67" t="s">
        <v>33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T27" s="64" t="s">
        <v>67</v>
      </c>
      <c r="U27" s="64"/>
      <c r="V27" s="64"/>
      <c r="W27" s="64"/>
      <c r="X27" s="64"/>
      <c r="Y27" s="64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4" t="s">
        <v>68</v>
      </c>
      <c r="AM27" s="64"/>
      <c r="AN27" s="64"/>
      <c r="AO27" s="64"/>
      <c r="AP27" s="64"/>
      <c r="AQ27" s="64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12"/>
    </row>
    <row r="28" spans="1:106" ht="27.75" customHeight="1" x14ac:dyDescent="0.2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T28" s="61" t="s">
        <v>69</v>
      </c>
      <c r="U28" s="61"/>
      <c r="V28" s="61"/>
      <c r="W28" s="61"/>
      <c r="X28" s="61"/>
      <c r="Y28" s="61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1" t="s">
        <v>70</v>
      </c>
      <c r="AM28" s="61"/>
      <c r="AN28" s="61"/>
      <c r="AO28" s="61"/>
      <c r="AP28" s="61"/>
      <c r="AQ28" s="61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12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</row>
    <row r="29" spans="1:106" ht="27.75" customHeight="1" x14ac:dyDescent="0.2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T29" s="64" t="s">
        <v>71</v>
      </c>
      <c r="U29" s="64"/>
      <c r="V29" s="64"/>
      <c r="W29" s="64"/>
      <c r="X29" s="64"/>
      <c r="Y29" s="64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5" t="s">
        <v>72</v>
      </c>
      <c r="AM29" s="65"/>
      <c r="AN29" s="65"/>
      <c r="AO29" s="65"/>
      <c r="AP29" s="65"/>
      <c r="AQ29" s="65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12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</row>
    <row r="30" spans="1:106" ht="30" customHeight="1" x14ac:dyDescent="0.2">
      <c r="A30" s="1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2"/>
      <c r="T30" s="12"/>
      <c r="U30" s="57"/>
      <c r="V30" s="58"/>
      <c r="W30" s="58"/>
      <c r="X30" s="58"/>
      <c r="Y30" s="58"/>
      <c r="Z30" s="58"/>
      <c r="AA30" s="58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12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</row>
    <row r="31" spans="1:106" ht="30" customHeight="1" x14ac:dyDescent="0.2">
      <c r="BF31" s="12"/>
    </row>
  </sheetData>
  <mergeCells count="234">
    <mergeCell ref="A1:I1"/>
    <mergeCell ref="B2:BJ2"/>
    <mergeCell ref="T3:V3"/>
    <mergeCell ref="W3:X3"/>
    <mergeCell ref="Y3:Z3"/>
    <mergeCell ref="AA3:AB3"/>
    <mergeCell ref="AC3:AD3"/>
    <mergeCell ref="AE3:AF3"/>
    <mergeCell ref="AG3:AH3"/>
    <mergeCell ref="AI3:AJ3"/>
    <mergeCell ref="AK3:AL3"/>
    <mergeCell ref="AM3:AO3"/>
    <mergeCell ref="B4:D6"/>
    <mergeCell ref="E4:G4"/>
    <mergeCell ref="H4:P4"/>
    <mergeCell ref="Q4:T4"/>
    <mergeCell ref="V4:W6"/>
    <mergeCell ref="X4:AA4"/>
    <mergeCell ref="AB4:AV4"/>
    <mergeCell ref="AW4:BE4"/>
    <mergeCell ref="E5:G6"/>
    <mergeCell ref="H5:P6"/>
    <mergeCell ref="Q5:T6"/>
    <mergeCell ref="X5:AA6"/>
    <mergeCell ref="AB5:AV6"/>
    <mergeCell ref="AW5:AX6"/>
    <mergeCell ref="AY5:BA6"/>
    <mergeCell ref="BB5:BE6"/>
    <mergeCell ref="AI8:AJ8"/>
    <mergeCell ref="AK8:AO8"/>
    <mergeCell ref="AP8:AR8"/>
    <mergeCell ref="AS8:AT8"/>
    <mergeCell ref="AU8:AY8"/>
    <mergeCell ref="AZ8:BE9"/>
    <mergeCell ref="AI9:AO9"/>
    <mergeCell ref="AP9:AR9"/>
    <mergeCell ref="AS9:AY9"/>
    <mergeCell ref="BM9:BO9"/>
    <mergeCell ref="BP9:BR9"/>
    <mergeCell ref="BS9:BU9"/>
    <mergeCell ref="B10:B11"/>
    <mergeCell ref="C10:P11"/>
    <mergeCell ref="Q10:T11"/>
    <mergeCell ref="U10:U11"/>
    <mergeCell ref="V10:W11"/>
    <mergeCell ref="X10:X11"/>
    <mergeCell ref="Y10:Z10"/>
    <mergeCell ref="B8:P9"/>
    <mergeCell ref="Q8:U9"/>
    <mergeCell ref="V8:X8"/>
    <mergeCell ref="Y8:Z8"/>
    <mergeCell ref="AA8:AE8"/>
    <mergeCell ref="AF8:AH8"/>
    <mergeCell ref="V9:X9"/>
    <mergeCell ref="Y9:AE9"/>
    <mergeCell ref="AF9:AH9"/>
    <mergeCell ref="AR10:AR11"/>
    <mergeCell ref="AS10:AT10"/>
    <mergeCell ref="AU10:AX10"/>
    <mergeCell ref="AY10:AY11"/>
    <mergeCell ref="AA10:AD10"/>
    <mergeCell ref="AE10:AE11"/>
    <mergeCell ref="AF10:AG11"/>
    <mergeCell ref="AH10:AH11"/>
    <mergeCell ref="AI10:AJ10"/>
    <mergeCell ref="AK10:AN10"/>
    <mergeCell ref="AF12:AG13"/>
    <mergeCell ref="AH12:AH13"/>
    <mergeCell ref="AI12:AN13"/>
    <mergeCell ref="AO12:AO13"/>
    <mergeCell ref="BM11:BR11"/>
    <mergeCell ref="BS11:BX11"/>
    <mergeCell ref="BY11:CD11"/>
    <mergeCell ref="CF11:CH11"/>
    <mergeCell ref="B12:B13"/>
    <mergeCell ref="C12:P13"/>
    <mergeCell ref="Q12:T12"/>
    <mergeCell ref="U12:U17"/>
    <mergeCell ref="V12:W13"/>
    <mergeCell ref="X12:X13"/>
    <mergeCell ref="AZ10:BD11"/>
    <mergeCell ref="BE10:BE11"/>
    <mergeCell ref="Y11:Z11"/>
    <mergeCell ref="AA11:AD11"/>
    <mergeCell ref="AI11:AJ11"/>
    <mergeCell ref="AK11:AN11"/>
    <mergeCell ref="AS11:AT11"/>
    <mergeCell ref="AU11:AX11"/>
    <mergeCell ref="AO10:AO11"/>
    <mergeCell ref="AP10:AQ11"/>
    <mergeCell ref="BY12:CA13"/>
    <mergeCell ref="CB12:CD13"/>
    <mergeCell ref="CF12:CH13"/>
    <mergeCell ref="Q13:T13"/>
    <mergeCell ref="C14:P14"/>
    <mergeCell ref="Q14:S15"/>
    <mergeCell ref="T14:T17"/>
    <mergeCell ref="V14:W14"/>
    <mergeCell ref="Y14:AD14"/>
    <mergeCell ref="AF14:AG14"/>
    <mergeCell ref="BG12:BI13"/>
    <mergeCell ref="BJ12:BL13"/>
    <mergeCell ref="BM12:BO13"/>
    <mergeCell ref="Y12:AD13"/>
    <mergeCell ref="AE12:AE13"/>
    <mergeCell ref="C16:P16"/>
    <mergeCell ref="Q16:S17"/>
    <mergeCell ref="V16:W16"/>
    <mergeCell ref="Y16:AD16"/>
    <mergeCell ref="AF16:AG16"/>
    <mergeCell ref="AI16:AN16"/>
    <mergeCell ref="AP16:AQ16"/>
    <mergeCell ref="AS16:AX16"/>
    <mergeCell ref="BJ15:BL15"/>
    <mergeCell ref="BM15:BO15"/>
    <mergeCell ref="BP12:BR13"/>
    <mergeCell ref="BS12:BU13"/>
    <mergeCell ref="BV12:BX13"/>
    <mergeCell ref="AP12:AQ13"/>
    <mergeCell ref="AR12:AR13"/>
    <mergeCell ref="AS12:AX13"/>
    <mergeCell ref="AY12:AY13"/>
    <mergeCell ref="AZ12:BD13"/>
    <mergeCell ref="BE12:BE13"/>
    <mergeCell ref="CF14:CH14"/>
    <mergeCell ref="C15:P15"/>
    <mergeCell ref="V15:W15"/>
    <mergeCell ref="Y15:AD15"/>
    <mergeCell ref="AF15:AG15"/>
    <mergeCell ref="AI15:AN15"/>
    <mergeCell ref="AP15:AQ15"/>
    <mergeCell ref="AS15:AX15"/>
    <mergeCell ref="AZ15:BD15"/>
    <mergeCell ref="BG15:BI15"/>
    <mergeCell ref="BM14:BO14"/>
    <mergeCell ref="BP14:BR14"/>
    <mergeCell ref="BS14:BU14"/>
    <mergeCell ref="BV14:BX14"/>
    <mergeCell ref="BY14:CA14"/>
    <mergeCell ref="CB14:CD14"/>
    <mergeCell ref="AI14:AN14"/>
    <mergeCell ref="AP14:AQ14"/>
    <mergeCell ref="AS14:AX14"/>
    <mergeCell ref="AZ14:BD14"/>
    <mergeCell ref="BG14:BI14"/>
    <mergeCell ref="BJ14:BL14"/>
    <mergeCell ref="CB15:CD15"/>
    <mergeCell ref="CF15:CH15"/>
    <mergeCell ref="BP15:BR15"/>
    <mergeCell ref="BS15:BU15"/>
    <mergeCell ref="BV15:BX15"/>
    <mergeCell ref="BY15:CA15"/>
    <mergeCell ref="BV16:BX16"/>
    <mergeCell ref="BY16:CA16"/>
    <mergeCell ref="CB16:CD16"/>
    <mergeCell ref="CF16:CH16"/>
    <mergeCell ref="C17:P17"/>
    <mergeCell ref="V17:W17"/>
    <mergeCell ref="Y17:AD17"/>
    <mergeCell ref="AF17:AG17"/>
    <mergeCell ref="AI17:AN17"/>
    <mergeCell ref="AP17:AQ17"/>
    <mergeCell ref="AZ16:BD16"/>
    <mergeCell ref="BG16:BI16"/>
    <mergeCell ref="BJ16:BL16"/>
    <mergeCell ref="BM16:BO16"/>
    <mergeCell ref="BP16:BR16"/>
    <mergeCell ref="BS16:BU16"/>
    <mergeCell ref="BS17:BU17"/>
    <mergeCell ref="BV17:BX17"/>
    <mergeCell ref="BY17:CA17"/>
    <mergeCell ref="CB17:CD17"/>
    <mergeCell ref="CF17:CH17"/>
    <mergeCell ref="B18:AY18"/>
    <mergeCell ref="AZ18:BD18"/>
    <mergeCell ref="AS17:AX17"/>
    <mergeCell ref="AZ17:BD17"/>
    <mergeCell ref="BG17:BI17"/>
    <mergeCell ref="BJ17:BL17"/>
    <mergeCell ref="BM17:BO17"/>
    <mergeCell ref="BP17:BR17"/>
    <mergeCell ref="B21:P22"/>
    <mergeCell ref="Q21:U22"/>
    <mergeCell ref="V21:X21"/>
    <mergeCell ref="Y21:Z21"/>
    <mergeCell ref="AA21:AE21"/>
    <mergeCell ref="AF21:AH21"/>
    <mergeCell ref="V22:X22"/>
    <mergeCell ref="Y22:AE22"/>
    <mergeCell ref="AF22:AH22"/>
    <mergeCell ref="AI21:AJ21"/>
    <mergeCell ref="AK21:AO21"/>
    <mergeCell ref="AP21:AR21"/>
    <mergeCell ref="AS21:AT21"/>
    <mergeCell ref="AU21:AY21"/>
    <mergeCell ref="AZ21:BE22"/>
    <mergeCell ref="AI22:AO22"/>
    <mergeCell ref="AP22:AR22"/>
    <mergeCell ref="AS22:AY22"/>
    <mergeCell ref="AP23:AQ23"/>
    <mergeCell ref="AS23:AX23"/>
    <mergeCell ref="AZ23:BD23"/>
    <mergeCell ref="BG23:BI23"/>
    <mergeCell ref="BJ23:BL23"/>
    <mergeCell ref="C23:P23"/>
    <mergeCell ref="Q23:T23"/>
    <mergeCell ref="V23:W23"/>
    <mergeCell ref="Y23:AD23"/>
    <mergeCell ref="AF23:AG23"/>
    <mergeCell ref="AI23:AN23"/>
    <mergeCell ref="Z26:AK26"/>
    <mergeCell ref="AL26:AQ26"/>
    <mergeCell ref="AR26:BE26"/>
    <mergeCell ref="B27:R29"/>
    <mergeCell ref="T27:Y27"/>
    <mergeCell ref="Z27:AK27"/>
    <mergeCell ref="AL27:AQ27"/>
    <mergeCell ref="AR27:BE27"/>
    <mergeCell ref="T28:Y28"/>
    <mergeCell ref="Z28:AK28"/>
    <mergeCell ref="AL28:AQ28"/>
    <mergeCell ref="AR28:BE28"/>
    <mergeCell ref="T29:Y29"/>
    <mergeCell ref="Z29:AK29"/>
    <mergeCell ref="AL29:AQ29"/>
    <mergeCell ref="AR29:BE29"/>
    <mergeCell ref="C26:E26"/>
    <mergeCell ref="F26:G26"/>
    <mergeCell ref="H26:I26"/>
    <mergeCell ref="J26:K26"/>
    <mergeCell ref="L26:M26"/>
    <mergeCell ref="N26:O26"/>
    <mergeCell ref="P26:Q26"/>
    <mergeCell ref="T26:Y26"/>
  </mergeCells>
  <phoneticPr fontId="4"/>
  <printOptions horizontalCentered="1"/>
  <pageMargins left="0.19685039370078741" right="0.19685039370078741" top="0.19685039370078741" bottom="0" header="0.31496062992125984" footer="0.31496062992125984"/>
  <pageSetup paperSize="9" scale="85" firstPageNumber="8" fitToWidth="0" fitToHeight="0" orientation="landscape" r:id="rId1"/>
  <rowBreaks count="1" manualBreakCount="1">
    <brk id="31" max="4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（第１号）領収書</vt:lpstr>
      <vt:lpstr>提供証明書兼領収書 </vt:lpstr>
      <vt:lpstr>記載例</vt:lpstr>
      <vt:lpstr>記載例!Print_Area</vt:lpstr>
      <vt:lpstr>'提供証明書兼領収書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裕太</dc:creator>
  <cp:lastModifiedBy>瀬戸 萌加</cp:lastModifiedBy>
  <cp:lastPrinted>2022-12-08T01:18:48Z</cp:lastPrinted>
  <dcterms:created xsi:type="dcterms:W3CDTF">2019-09-21T06:15:50Z</dcterms:created>
  <dcterms:modified xsi:type="dcterms:W3CDTF">2025-12-04T06:43:22Z</dcterms:modified>
</cp:coreProperties>
</file>