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W35" i="10"/>
  <c r="BW36" i="10" s="1"/>
  <c r="BE35" i="10"/>
  <c r="AM35" i="10"/>
  <c r="C35" i="10"/>
  <c r="CO34" i="10"/>
  <c r="BW34" i="10"/>
  <c r="BE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<sst xmlns="http://schemas.openxmlformats.org/spreadsheetml/2006/main" count="1151" uniqueCount="601">
  <si>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</si>
  <si>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</si>
  <si>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</si>
  <si>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</si>
  <si>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</si>
  <si>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</si>
  <si>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</si>
  <si>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</si>
  <si>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</si>
  <si>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</si>
  <si>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</si>
  <si>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</si>
  <si>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</si>
  <si>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</si>
  <si>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</si>
  <si>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</si>
  <si>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</si>
  <si>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</si>
  <si>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</si>
  <si>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</si>
  <si>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</si>
  <si>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</si>
  <si>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</si>
  <si>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</si>
  <si>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</si>
  <si>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</si>
  <si>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</si>
  <si>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</si>
  <si>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</si>
  <si>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</si>
  <si>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</si>
  <si>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</si>
  <si>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</si>
  <si>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</si>
  <si>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</si>
  <si>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</si>
  <si>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</si>
  <si>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</si>
  <si>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</si>
  <si>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</si>
  <si>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</si>
  <si>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</si>
  <si>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</si>
  <si>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</si>
  <si>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</si>
  <si>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</si>
  <si>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</si>
  <si>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</si>
  <si>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</si>
  <si>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</si>
  <si>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</si>
  <si>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</si>
  <si>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</si>
  <si>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</si>
  <si>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</si>
  <si>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</si>
  <si>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</si>
  <si>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</si>
  <si>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</si>
  <si>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</si>
  <si>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</si>
  <si>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</si>
  <si>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</si>
  <si>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</si>
  <si>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</si>
  <si>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</si>
  <si>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</si>
  <si>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</si>
  <si>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</si>
  <si>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</si>
  <si>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</si>
  <si>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</si>
  <si>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</si>
  <si>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</si>
  <si>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</si>
  <si>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</si>
  <si>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</si>
  <si>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</si>
  <si>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</si>
  <si>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</si>
  <si>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</si>
  <si>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</si>
  <si>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</si>
  <si>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</si>
  <si>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</si>
  <si>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</si>
  <si>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</si>
  <si>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</si>
  <si>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</si>
  <si>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</si>
  <si>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</si>
  <si>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</si>
  <si>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</si>
  <si>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</si>
  <si>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</si>
  <si>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</si>
  <si>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</si>
  <si>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</si>
  <si>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大磯町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</si>
  <si>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</si>
  <si>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</si>
  <si>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</si>
  <si>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</si>
  <si>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</si>
  <si>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</si>
  <si>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</si>
  <si>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</si>
  <si>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</si>
  <si>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</si>
  <si>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</si>
  <si>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</si>
  <si>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</si>
  <si>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</si>
  <si>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</si>
  <si>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</si>
  <si>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</si>
  <si>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</si>
  <si>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</si>
  <si>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</si>
  <si>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</si>
  <si>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</si>
  <si>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</si>
  <si>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</si>
  <si>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</si>
  <si>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</si>
  <si>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</si>
  <si>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</si>
  <si>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</si>
  <si>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</si>
  <si>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</si>
  <si>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</si>
  <si>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</si>
  <si>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</si>
  <si>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</si>
  <si>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</si>
  <si>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</si>
  <si>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</si>
  <si>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</si>
  <si>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</si>
  <si>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</si>
  <si>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</si>
  <si>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</si>
  <si>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</si>
  <si>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</si>
  <si>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</si>
  <si>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</si>
  <si>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</si>
  <si>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</si>
  <si>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</si>
  <si>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</si>
  <si>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</si>
  <si>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</si>
  <si>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</si>
  <si>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</si>
  <si>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</si>
  <si>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</si>
  <si>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</si>
  <si>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</si>
  <si>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</si>
  <si>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</si>
  <si>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</si>
  <si>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</si>
  <si>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</si>
  <si>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</si>
  <si>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</si>
  <si>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</si>
  <si>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</si>
  <si>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</si>
  <si>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</si>
  <si>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</si>
  <si>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</si>
  <si>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</si>
  <si>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</si>
  <si>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</si>
  <si>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</si>
  <si>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</si>
  <si>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</si>
  <si>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</si>
  <si>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</si>
  <si>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</si>
  <si>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</si>
  <si>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</si>
  <si>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</si>
  <si>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</si>
  <si>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</si>
  <si>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</si>
  <si>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</si>
  <si>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</si>
  <si>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</si>
  <si>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</si>
  <si>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</si>
  <si>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</si>
  <si>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</si>
  <si>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</si>
  <si>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</si>
  <si>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</si>
  <si>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</si>
  <si>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</si>
  <si>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</si>
  <si>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</si>
  <si>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</si>
  <si>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</si>
  <si>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</si>
  <si>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</si>
  <si>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</si>
  <si>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</si>
  <si>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</si>
  <si>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</si>
  <si>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</si>
  <si>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</si>
  <si>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</si>
  <si>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</si>
  <si>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</si>
  <si>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</si>
  <si>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</si>
  <si>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</si>
  <si>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</si>
  <si>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神奈川県大磯町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</si>
  <si>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</si>
  <si>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</si>
  <si>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</si>
  <si>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</si>
  <si>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</si>
  <si>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</si>
  <si>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</si>
  <si>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</si>
  <si>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</si>
  <si>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</si>
  <si>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</si>
  <si>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</si>
  <si>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</si>
  <si>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</si>
  <si>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</si>
  <si>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</si>
  <si>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</si>
  <si>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</si>
  <si>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</si>
  <si>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</si>
  <si>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</si>
  <si>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</si>
  <si>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</si>
  <si>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</si>
  <si>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</si>
  <si>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</si>
  <si>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</si>
  <si>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</si>
  <si>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</si>
  <si>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</si>
  <si>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</si>
  <si>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</si>
  <si>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</si>
  <si>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</si>
  <si>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</si>
  <si>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</si>
  <si>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</si>
  <si>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</si>
  <si>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</si>
  <si>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</si>
  <si>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</si>
  <si>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</si>
  <si>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</si>
  <si>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</si>
  <si>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</si>
  <si>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</si>
  <si>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</si>
  <si>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</si>
  <si>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</si>
  <si>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</si>
  <si>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</si>
  <si>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</si>
  <si>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</si>
  <si>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</si>
  <si>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</si>
  <si>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</si>
  <si>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</si>
  <si>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</si>
  <si>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</si>
  <si>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</si>
  <si>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</si>
  <si>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</si>
  <si>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</si>
  <si>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</si>
  <si>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</si>
  <si>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</si>
  <si>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</si>
  <si>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</si>
  <si>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</si>
  <si>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</si>
  <si>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</si>
  <si>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</si>
  <si>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</si>
  <si>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</si>
  <si>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</si>
  <si>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</si>
  <si>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</si>
  <si>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</si>
  <si>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</si>
  <si>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</si>
  <si>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</si>
  <si>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</si>
  <si>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</si>
  <si>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</si>
  <si>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</si>
  <si>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</si>
  <si>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</si>
  <si>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</si>
  <si>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</si>
  <si>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</si>
  <si>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</si>
  <si>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</si>
  <si>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</si>
  <si>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</si>
  <si>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</si>
  <si>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</si>
  <si>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</si>
  <si>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</si>
  <si>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</si>
  <si>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</si>
  <si>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</si>
  <si>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</si>
  <si>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</si>
  <si>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</si>
  <si>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</si>
  <si>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</si>
  <si>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</si>
  <si>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</si>
  <si>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</si>
  <si>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</si>
  <si>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</si>
  <si>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</si>
  <si>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</si>
  <si>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</si>
  <si>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</si>
  <si>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</si>
  <si>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</si>
  <si>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</si>
  <si>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</si>
  <si>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</si>
  <si>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</si>
  <si>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</si>
  <si>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</si>
  <si>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</si>
  <si>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</si>
  <si>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</si>
  <si>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</si>
  <si>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</si>
  <si>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</si>
  <si>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</si>
  <si>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</si>
  <si>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</si>
  <si>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</si>
  <si>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</si>
  <si>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</si>
  <si>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</si>
  <si>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</si>
  <si>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</si>
  <si>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</si>
  <si>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</si>
  <si>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</si>
  <si>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</si>
  <si>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</si>
  <si>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</si>
  <si>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</si>
  <si>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</si>
  <si>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</si>
  <si>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</si>
  <si>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</si>
  <si>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</si>
  <si>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</si>
  <si>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</si>
  <si>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</si>
  <si>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</si>
  <si>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神奈川県大磯町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</si>
  <si>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</si>
  <si>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</si>
  <si>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</si>
  <si>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</si>
  <si>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</si>
  <si>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</si>
  <si>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</si>
  <si>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</si>
  <si>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</si>
  <si>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</si>
  <si>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</si>
  <si>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</si>
  <si>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</si>
  <si>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</si>
  <si>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</si>
  <si>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</si>
  <si>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</si>
  <si>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</si>
  <si>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</si>
  <si>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</si>
  <si>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</si>
  <si>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</si>
  <si>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</si>
  <si>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</si>
  <si>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</si>
  <si>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</si>
  <si>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</si>
  <si>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</si>
  <si>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</si>
  <si>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</si>
  <si>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</si>
  <si>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</si>
  <si>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</si>
  <si>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</si>
  <si>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</si>
  <si>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</si>
  <si>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</si>
  <si>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</si>
  <si>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</si>
  <si>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</si>
  <si>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</si>
  <si>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</si>
  <si>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</si>
  <si>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</si>
  <si>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</si>
  <si>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</si>
  <si>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</si>
  <si>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</si>
  <si>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</si>
  <si>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</si>
  <si>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</si>
  <si>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</si>
  <si>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</si>
  <si>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</si>
  <si>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</si>
  <si>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</si>
  <si>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</si>
  <si>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</si>
  <si>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</si>
  <si>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</si>
  <si>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</si>
  <si>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</si>
  <si>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</si>
  <si>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</si>
  <si>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</si>
  <si>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</si>
  <si>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</si>
  <si>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</si>
  <si>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</si>
  <si>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</si>
  <si>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</si>
  <si>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</si>
  <si>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</si>
  <si>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</si>
  <si>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</si>
  <si>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</si>
  <si>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</si>
  <si>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</si>
  <si>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</si>
  <si>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</si>
  <si>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</si>
  <si>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</si>
  <si>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</si>
  <si>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</si>
  <si>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</si>
  <si>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</si>
  <si>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</si>
  <si>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</si>
  <si>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</si>
  <si>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</si>
  <si>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</si>
  <si>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</si>
  <si>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</si>
  <si>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</si>
  <si>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</si>
  <si>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</si>
  <si>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</si>
  <si>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</si>
  <si>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</si>
  <si>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</si>
  <si>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</si>
  <si>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</si>
  <si>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</si>
  <si>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</si>
  <si>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</si>
  <si>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</si>
  <si>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</si>
  <si>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</si>
  <si>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</si>
  <si>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</si>
  <si>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</si>
  <si>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</si>
  <si>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</si>
  <si>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</si>
  <si>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</si>
  <si>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</si>
  <si>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</si>
  <si>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</si>
  <si>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</si>
  <si>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</si>
  <si>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</si>
  <si>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</si>
  <si>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</si>
  <si>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</si>
  <si>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</si>
  <si>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</si>
  <si>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</si>
  <si>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</si>
  <si>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</si>
  <si>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</si>
  <si>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</si>
  <si>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</si>
  <si>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</si>
  <si>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</si>
  <si>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</si>
  <si>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</si>
  <si>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</si>
  <si>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</si>
  <si>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</si>
  <si>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</si>
  <si>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</si>
  <si>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</si>
  <si>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</si>
  <si>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</si>
  <si>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</si>
  <si>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</si>
  <si>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</si>
  <si>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</si>
  <si>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</si>
  <si>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</si>
  <si>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</si>
  <si>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</si>
  <si>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</si>
  <si>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</si>
  <si>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</si>
  <si>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</si>
  <si>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</si>
  <si>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</si>
  <si>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</si>
  <si>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</si>
  <si>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</si>
  <si>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</si>
  <si>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</si>
  <si>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</si>
  <si>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</si>
  <si>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</si>
  <si>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</si>
  <si>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</si>
  <si>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</si>
  <si>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</si>
  <si>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</si>
  <si>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</si>
  <si>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</si>
  <si>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</si>
  <si>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</si>
  <si>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</si>
  <si>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</si>
  <si>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</si>
  <si>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</si>
  <si>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</si>
  <si>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</si>
  <si>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</si>
  <si>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</si>
  <si>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</si>
  <si>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</si>
  <si>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</si>
  <si>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</si>
  <si>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</si>
  <si>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0.26</t>
  </si>
  <si>
    <t>▲ 1.56</t>
  </si>
  <si>
    <t>一般会計</t>
  </si>
  <si>
    <t>介護保険事業特別会計</t>
  </si>
  <si>
    <t>国民健康保険事業特別会計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</si>
  <si>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</si>
  <si>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</si>
  <si>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</si>
  <si>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</si>
  <si>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</si>
  <si>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</si>
  <si>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</si>
  <si>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</si>
  <si>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</si>
  <si>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</si>
  <si>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</si>
  <si>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神奈川県市町村職員退職手当組合</t>
    <phoneticPr fontId="2"/>
  </si>
  <si>
    <t>神奈川県後期高齢者医療広域連合（一般会計）</t>
    <rPh sb="16" eb="20">
      <t>イッパンカイケイ</t>
    </rPh>
    <phoneticPr fontId="2"/>
  </si>
  <si>
    <t>神奈川県後期高齢者医療広域連合（後期高齢者医療特別会計）</t>
    <rPh sb="16" eb="27">
      <t>コウキコウレイシャイリョウトクベツカイケイ</t>
    </rPh>
    <phoneticPr fontId="2"/>
  </si>
  <si>
    <t>神奈川県町村情報システム共同事業組合</t>
    <phoneticPr fontId="2"/>
  </si>
  <si>
    <t>〇</t>
    <phoneticPr fontId="2"/>
  </si>
  <si>
    <t>大磯町土地開発公社</t>
    <rPh sb="0" eb="3">
      <t>オオイソマチ</t>
    </rPh>
    <rPh sb="3" eb="7">
      <t>トチカイハツ</t>
    </rPh>
    <rPh sb="7" eb="9">
      <t>コウシャ</t>
    </rPh>
    <phoneticPr fontId="2"/>
  </si>
  <si>
    <t>公益財団法人かながわ海岸美化財団</t>
    <rPh sb="0" eb="6">
      <t>コウエキザイダンホウジン</t>
    </rPh>
    <rPh sb="10" eb="12">
      <t>カイガン</t>
    </rPh>
    <rPh sb="12" eb="16">
      <t>ビカザイダン</t>
    </rPh>
    <phoneticPr fontId="2"/>
  </si>
  <si>
    <t>町民会館建設基金</t>
    <rPh sb="0" eb="2">
      <t>チョウミン</t>
    </rPh>
    <rPh sb="2" eb="4">
      <t>カイカン</t>
    </rPh>
    <rPh sb="4" eb="6">
      <t>ケンセツ</t>
    </rPh>
    <rPh sb="6" eb="8">
      <t>キキン</t>
    </rPh>
    <phoneticPr fontId="5"/>
  </si>
  <si>
    <t>旧吉田茂邸整備活性化等基金</t>
    <rPh sb="0" eb="1">
      <t>キュウ</t>
    </rPh>
    <rPh sb="1" eb="3">
      <t>ヨシダ</t>
    </rPh>
    <rPh sb="3" eb="4">
      <t>シゲル</t>
    </rPh>
    <rPh sb="4" eb="5">
      <t>テイ</t>
    </rPh>
    <rPh sb="5" eb="7">
      <t>セイビ</t>
    </rPh>
    <rPh sb="7" eb="10">
      <t>カッセイカ</t>
    </rPh>
    <rPh sb="10" eb="11">
      <t>トウ</t>
    </rPh>
    <rPh sb="11" eb="13">
      <t>キキン</t>
    </rPh>
    <phoneticPr fontId="5"/>
  </si>
  <si>
    <t>地域福祉基金</t>
    <rPh sb="0" eb="2">
      <t>チイキ</t>
    </rPh>
    <rPh sb="2" eb="4">
      <t>フクシ</t>
    </rPh>
    <rPh sb="4" eb="6">
      <t>キキン</t>
    </rPh>
    <phoneticPr fontId="5"/>
  </si>
  <si>
    <t>本庁舎建設基金</t>
    <phoneticPr fontId="5"/>
  </si>
  <si>
    <t>公共施設整備基金</t>
    <rPh sb="0" eb="8">
      <t>コウキョウシセツセイビキキン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</si>
  <si>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</si>
  <si>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</si>
  <si>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</si>
  <si>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</si>
  <si>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</si>
  <si>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</si>
  <si>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</si>
  <si>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</si>
  <si>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</si>
  <si>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</si>
  <si>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内平均値と比較して有形固定資産減価償却率は若干低い値となった。将来負担比率は将来負担額の減や充当可能財源の増などにより29ポイント減となったものの、類似団体内平均値と比較すると高い値となっている。今後、将来負担比率の上昇を抑えながら、大磯町公共施設等総合管理計画に基づいた各施設の老朽化対策に取り組む。</t>
    <rPh sb="1" eb="5">
      <t>ルイジダンタイ</t>
    </rPh>
    <rPh sb="5" eb="6">
      <t>ナイ</t>
    </rPh>
    <rPh sb="6" eb="9">
      <t>ヘイキンチ</t>
    </rPh>
    <rPh sb="10" eb="12">
      <t>ヒカク</t>
    </rPh>
    <rPh sb="14" eb="20">
      <t>ユウケイコテイシサン</t>
    </rPh>
    <rPh sb="20" eb="22">
      <t>ゲンカ</t>
    </rPh>
    <rPh sb="22" eb="24">
      <t>ショウキャク</t>
    </rPh>
    <rPh sb="24" eb="25">
      <t>リツ</t>
    </rPh>
    <rPh sb="26" eb="28">
      <t>ジャッカン</t>
    </rPh>
    <rPh sb="28" eb="29">
      <t>ヒク</t>
    </rPh>
    <rPh sb="30" eb="31">
      <t>アタイ</t>
    </rPh>
    <rPh sb="36" eb="42">
      <t>ショウライフタンヒリツ</t>
    </rPh>
    <rPh sb="43" eb="48">
      <t>ショウライフタンガク</t>
    </rPh>
    <rPh sb="49" eb="50">
      <t>ゲン</t>
    </rPh>
    <rPh sb="51" eb="55">
      <t>ジュウトウカノウ</t>
    </rPh>
    <rPh sb="55" eb="57">
      <t>ザイゲン</t>
    </rPh>
    <rPh sb="58" eb="59">
      <t>ゾウ</t>
    </rPh>
    <rPh sb="70" eb="71">
      <t>ゲン</t>
    </rPh>
    <rPh sb="79" eb="83">
      <t>ルイジダンタイ</t>
    </rPh>
    <rPh sb="83" eb="84">
      <t>ナイ</t>
    </rPh>
    <rPh sb="84" eb="87">
      <t>ヘイキンチ</t>
    </rPh>
    <rPh sb="88" eb="90">
      <t>ヒカク</t>
    </rPh>
    <rPh sb="93" eb="94">
      <t>タカ</t>
    </rPh>
    <rPh sb="95" eb="96">
      <t>アタイ</t>
    </rPh>
    <phoneticPr fontId="5"/>
  </si>
  <si>
    <t>　実質公債費比率は、類似団体平均と比較して低い比率で推移しているものの、将来負担比率は高い比率となっている。これは、将来負担比率の算定方法が、地方債だけでなく、特定財源見込額などの充当可能財源等が影響しているためと考えられる。
　今後、大磯町公共施設等総合管理計画に基づいた各施設の老朽化対策に取り組むことにより、実質公債費比率並びに将来負担比率の増加が想定されるため、適正水準の確保に努める。</t>
    <rPh sb="10" eb="12">
      <t>ルイジ</t>
    </rPh>
    <rPh sb="58" eb="64">
      <t>ショウライフタンヒリツ</t>
    </rPh>
    <rPh sb="65" eb="69">
      <t>サンテイホウホウ</t>
    </rPh>
    <rPh sb="71" eb="74">
      <t>チホウサイ</t>
    </rPh>
    <rPh sb="80" eb="87">
      <t>トクテイザイゲンミコミガク</t>
    </rPh>
    <rPh sb="90" eb="96">
      <t>ジュウトウカノウザイゲン</t>
    </rPh>
    <rPh sb="96" eb="97">
      <t>トウ</t>
    </rPh>
    <rPh sb="98" eb="100">
      <t>エイキョウ</t>
    </rPh>
    <rPh sb="107" eb="10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</si>
</sst>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63D0-445B-84E3-763518E5A9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39912</c:v>
                </c:pt>
                <c:pt idx="1">
                  <c:v>63126</c:v>
                </c:pt>
                <c:pt idx="2">
                  <c:v>14910</c:v>
                </c:pt>
                <c:pt idx="3">
                  <c:v>51204</c:v>
                </c:pt>
                <c:pt idx="4">
                  <c:v>24058</c:v>
                </c:pt>
              </c:numCache>
            </c:numRef>
          </c:val>
          <c:smooth val="0"/>
          <c:extLst xmlns:c16r2="http://schemas.microsoft.com/office/drawing/2015/06/chart">
            <c:ext xmlns:c16="http://schemas.microsoft.com/office/drawing/2014/chart" uri="{C3380CC4-5D6E-409C-BE32-E72D297353CC}">
              <c16:uniqueId val="{00000001-63D0-445B-84E3-763518E5A9CF}"/>
            </c:ext>
          </c:extLst>
        </c:ser>
        <c:dLbls>
          <c:showLegendKey val="0"/>
          <c:showVal val="0"/>
          <c:showCatName val="0"/>
          <c:showSerName val="0"/>
          <c:showPercent val="0"/>
          <c:showBubbleSize val="0"/>
        </c:dLbls>
        <c:marker val="1"/>
        <c:smooth val="0"/>
        <c:axId val="480983848"/>
        <c:axId val="480984240"/>
      </c:lineChart>
      <c:catAx>
        <c:axId val="480983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4240"/>
        <c:crosses val="autoZero"/>
        <c:auto val="1"/>
        <c:lblAlgn val="ctr"/>
        <c:lblOffset val="100"/>
        <c:tickLblSkip val="1"/>
        <c:tickMarkSkip val="1"/>
        <c:noMultiLvlLbl val="0"/>
      </c:catAx>
      <c:valAx>
        <c:axId val="4809842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3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7.25</c:v>
                </c:pt>
                <c:pt idx="1">
                  <c:v>5.38</c:v>
                </c:pt>
                <c:pt idx="2">
                  <c:v>9.07</c:v>
                </c:pt>
                <c:pt idx="3">
                  <c:v>12.6</c:v>
                </c:pt>
                <c:pt idx="4">
                  <c:v>8.6999999999999993</c:v>
                </c:pt>
              </c:numCache>
            </c:numRef>
          </c:val>
          <c:extLst xmlns:c16r2="http://schemas.microsoft.com/office/drawing/2015/06/chart">
            <c:ext xmlns:c16="http://schemas.microsoft.com/office/drawing/2014/chart" uri="{C3380CC4-5D6E-409C-BE32-E72D297353CC}">
              <c16:uniqueId val="{00000000-5113-414D-8072-B942256F27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11.93</c:v>
                </c:pt>
                <c:pt idx="1">
                  <c:v>13.58</c:v>
                </c:pt>
                <c:pt idx="2">
                  <c:v>15</c:v>
                </c:pt>
                <c:pt idx="3">
                  <c:v>15.01</c:v>
                </c:pt>
                <c:pt idx="4">
                  <c:v>16.29</c:v>
                </c:pt>
              </c:numCache>
            </c:numRef>
          </c:val>
          <c:extLst xmlns:c16r2="http://schemas.microsoft.com/office/drawing/2015/06/chart">
            <c:ext xmlns:c16="http://schemas.microsoft.com/office/drawing/2014/chart" uri="{C3380CC4-5D6E-409C-BE32-E72D297353CC}">
              <c16:uniqueId val="{00000001-5113-414D-8072-B942256F27AA}"/>
            </c:ext>
          </c:extLst>
        </c:ser>
        <c:dLbls>
          <c:showLegendKey val="0"/>
          <c:showVal val="0"/>
          <c:showCatName val="0"/>
          <c:showSerName val="0"/>
          <c:showPercent val="0"/>
          <c:showBubbleSize val="0"/>
        </c:dLbls>
        <c:gapWidth val="250"/>
        <c:overlap val="100"/>
        <c:axId val="480981104"/>
        <c:axId val="4809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1.33</c:v>
                </c:pt>
                <c:pt idx="1">
                  <c:v>-0.26</c:v>
                </c:pt>
                <c:pt idx="2">
                  <c:v>4.9000000000000004</c:v>
                </c:pt>
                <c:pt idx="3">
                  <c:v>3.71</c:v>
                </c:pt>
                <c:pt idx="4">
                  <c:v>-1.56</c:v>
                </c:pt>
              </c:numCache>
            </c:numRef>
          </c:val>
          <c:smooth val="0"/>
          <c:extLst xmlns:c16r2="http://schemas.microsoft.com/office/drawing/2015/06/chart">
            <c:ext xmlns:c16="http://schemas.microsoft.com/office/drawing/2014/chart" uri="{C3380CC4-5D6E-409C-BE32-E72D297353CC}">
              <c16:uniqueId val="{00000002-5113-414D-8072-B942256F27AA}"/>
            </c:ext>
          </c:extLst>
        </c:ser>
        <c:dLbls>
          <c:showLegendKey val="0"/>
          <c:showVal val="0"/>
          <c:showCatName val="0"/>
          <c:showSerName val="0"/>
          <c:showPercent val="0"/>
          <c:showBubbleSize val="0"/>
        </c:dLbls>
        <c:marker val="1"/>
        <c:smooth val="0"/>
        <c:axId val="480981104"/>
        <c:axId val="480981888"/>
      </c:lineChart>
      <c:catAx>
        <c:axId val="4809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1888"/>
        <c:crosses val="autoZero"/>
        <c:auto val="1"/>
        <c:lblAlgn val="ctr"/>
        <c:lblOffset val="100"/>
        <c:tickLblSkip val="1"/>
        <c:tickMarkSkip val="1"/>
        <c:noMultiLvlLbl val="0"/>
      </c:catAx>
      <c:valAx>
        <c:axId val="4809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0.83</c:v>
                </c:pt>
                <c:pt idx="2">
                  <c:v>#N/A</c:v>
                </c:pt>
                <c:pt idx="3">
                  <c:v>0.63</c:v>
                </c:pt>
                <c:pt idx="4">
                  <c:v>#N/A</c:v>
                </c:pt>
                <c:pt idx="5">
                  <c:v>1</c:v>
                </c:pt>
                <c:pt idx="6">
                  <c:v>#N/A</c:v>
                </c:pt>
                <c:pt idx="7">
                  <c:v>0.27</c:v>
                </c:pt>
                <c:pt idx="8">
                  <c:v>0</c:v>
                </c:pt>
                <c:pt idx="9">
                  <c:v>0</c:v>
                </c:pt>
              </c:numCache>
            </c:numRef>
          </c:val>
          <c:extLst xmlns:c16r2="http://schemas.microsoft.com/office/drawing/2015/06/chart">
            <c:ext xmlns:c16="http://schemas.microsoft.com/office/drawing/2014/chart" uri="{C3380CC4-5D6E-409C-BE32-E72D297353CC}">
              <c16:uniqueId val="{00000000-D31A-47DE-9049-7AE9D5B94B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31A-47DE-9049-7AE9D5B94B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31A-47DE-9049-7AE9D5B94B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31A-47DE-9049-7AE9D5B94B1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31A-47DE-9049-7AE9D5B94B1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c:v>
                </c:pt>
                <c:pt idx="2">
                  <c:v>#N/A</c:v>
                </c:pt>
                <c:pt idx="3">
                  <c:v>0.42</c:v>
                </c:pt>
                <c:pt idx="4">
                  <c:v>#N/A</c:v>
                </c:pt>
                <c:pt idx="5">
                  <c:v>0.26</c:v>
                </c:pt>
                <c:pt idx="6">
                  <c:v>#N/A</c:v>
                </c:pt>
                <c:pt idx="7">
                  <c:v>0.31</c:v>
                </c:pt>
                <c:pt idx="8">
                  <c:v>#N/A</c:v>
                </c:pt>
                <c:pt idx="9">
                  <c:v>0.27</c:v>
                </c:pt>
              </c:numCache>
            </c:numRef>
          </c:val>
          <c:extLst xmlns:c16r2="http://schemas.microsoft.com/office/drawing/2015/06/chart">
            <c:ext xmlns:c16="http://schemas.microsoft.com/office/drawing/2014/chart" uri="{C3380CC4-5D6E-409C-BE32-E72D297353CC}">
              <c16:uniqueId val="{00000005-D31A-47DE-9049-7AE9D5B94B1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c:v>
                </c:pt>
              </c:numCache>
            </c:numRef>
          </c:val>
          <c:extLst xmlns:c16r2="http://schemas.microsoft.com/office/drawing/2015/06/chart">
            <c:ext xmlns:c16="http://schemas.microsoft.com/office/drawing/2014/chart" uri="{C3380CC4-5D6E-409C-BE32-E72D297353CC}">
              <c16:uniqueId val="{00000006-D31A-47DE-9049-7AE9D5B94B1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c:v>
                </c:pt>
                <c:pt idx="2">
                  <c:v>#N/A</c:v>
                </c:pt>
                <c:pt idx="3">
                  <c:v>1.4</c:v>
                </c:pt>
                <c:pt idx="4">
                  <c:v>#N/A</c:v>
                </c:pt>
                <c:pt idx="5">
                  <c:v>0.76</c:v>
                </c:pt>
                <c:pt idx="6">
                  <c:v>#N/A</c:v>
                </c:pt>
                <c:pt idx="7">
                  <c:v>0.3</c:v>
                </c:pt>
                <c:pt idx="8">
                  <c:v>#N/A</c:v>
                </c:pt>
                <c:pt idx="9">
                  <c:v>1.02</c:v>
                </c:pt>
              </c:numCache>
            </c:numRef>
          </c:val>
          <c:extLst xmlns:c16r2="http://schemas.microsoft.com/office/drawing/2015/06/chart">
            <c:ext xmlns:c16="http://schemas.microsoft.com/office/drawing/2014/chart" uri="{C3380CC4-5D6E-409C-BE32-E72D297353CC}">
              <c16:uniqueId val="{00000007-D31A-47DE-9049-7AE9D5B94B1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2.23</c:v>
                </c:pt>
                <c:pt idx="2">
                  <c:v>#N/A</c:v>
                </c:pt>
                <c:pt idx="3">
                  <c:v>2.11</c:v>
                </c:pt>
                <c:pt idx="4">
                  <c:v>#N/A</c:v>
                </c:pt>
                <c:pt idx="5">
                  <c:v>3.53</c:v>
                </c:pt>
                <c:pt idx="6">
                  <c:v>#N/A</c:v>
                </c:pt>
                <c:pt idx="7">
                  <c:v>2.35</c:v>
                </c:pt>
                <c:pt idx="8">
                  <c:v>#N/A</c:v>
                </c:pt>
                <c:pt idx="9">
                  <c:v>2.72</c:v>
                </c:pt>
              </c:numCache>
            </c:numRef>
          </c:val>
          <c:extLst xmlns:c16r2="http://schemas.microsoft.com/office/drawing/2015/06/chart">
            <c:ext xmlns:c16="http://schemas.microsoft.com/office/drawing/2014/chart" uri="{C3380CC4-5D6E-409C-BE32-E72D297353CC}">
              <c16:uniqueId val="{00000008-D31A-47DE-9049-7AE9D5B94B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7.24</c:v>
                </c:pt>
                <c:pt idx="2">
                  <c:v>#N/A</c:v>
                </c:pt>
                <c:pt idx="3">
                  <c:v>5.37</c:v>
                </c:pt>
                <c:pt idx="4">
                  <c:v>#N/A</c:v>
                </c:pt>
                <c:pt idx="5">
                  <c:v>9.07</c:v>
                </c:pt>
                <c:pt idx="6">
                  <c:v>#N/A</c:v>
                </c:pt>
                <c:pt idx="7">
                  <c:v>12.6</c:v>
                </c:pt>
                <c:pt idx="8">
                  <c:v>#N/A</c:v>
                </c:pt>
                <c:pt idx="9">
                  <c:v>8.6999999999999993</c:v>
                </c:pt>
              </c:numCache>
            </c:numRef>
          </c:val>
          <c:extLst xmlns:c16r2="http://schemas.microsoft.com/office/drawing/2015/06/chart">
            <c:ext xmlns:c16="http://schemas.microsoft.com/office/drawing/2014/chart" uri="{C3380CC4-5D6E-409C-BE32-E72D297353CC}">
              <c16:uniqueId val="{00000009-D31A-47DE-9049-7AE9D5B94B1D}"/>
            </c:ext>
          </c:extLst>
        </c:ser>
        <c:dLbls>
          <c:showLegendKey val="0"/>
          <c:showVal val="0"/>
          <c:showCatName val="0"/>
          <c:showSerName val="0"/>
          <c:showPercent val="0"/>
          <c:showBubbleSize val="0"/>
        </c:dLbls>
        <c:gapWidth val="150"/>
        <c:overlap val="100"/>
        <c:axId val="480987376"/>
        <c:axId val="480983064"/>
      </c:barChart>
      <c:catAx>
        <c:axId val="48098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3064"/>
        <c:crosses val="autoZero"/>
        <c:auto val="1"/>
        <c:lblAlgn val="ctr"/>
        <c:lblOffset val="100"/>
        <c:tickLblSkip val="1"/>
        <c:tickMarkSkip val="1"/>
        <c:noMultiLvlLbl val="0"/>
      </c:catAx>
      <c:valAx>
        <c:axId val="48098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806</c:v>
                </c:pt>
                <c:pt idx="5">
                  <c:v>813</c:v>
                </c:pt>
                <c:pt idx="8">
                  <c:v>831</c:v>
                </c:pt>
                <c:pt idx="11">
                  <c:v>843</c:v>
                </c:pt>
                <c:pt idx="14">
                  <c:v>873</c:v>
                </c:pt>
              </c:numCache>
            </c:numRef>
          </c:val>
          <c:extLst xmlns:c16r2="http://schemas.microsoft.com/office/drawing/2015/06/chart">
            <c:ext xmlns:c16="http://schemas.microsoft.com/office/drawing/2014/chart" uri="{C3380CC4-5D6E-409C-BE32-E72D297353CC}">
              <c16:uniqueId val="{00000000-390D-41EA-9648-6D1AF00ACC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90D-41EA-9648-6D1AF00ACC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90D-41EA-9648-6D1AF00ACC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90D-41EA-9648-6D1AF00ACC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454</c:v>
                </c:pt>
                <c:pt idx="3">
                  <c:v>552</c:v>
                </c:pt>
                <c:pt idx="6">
                  <c:v>561</c:v>
                </c:pt>
                <c:pt idx="9">
                  <c:v>519</c:v>
                </c:pt>
                <c:pt idx="12">
                  <c:v>479</c:v>
                </c:pt>
              </c:numCache>
            </c:numRef>
          </c:val>
          <c:extLst xmlns:c16r2="http://schemas.microsoft.com/office/drawing/2015/06/chart">
            <c:ext xmlns:c16="http://schemas.microsoft.com/office/drawing/2014/chart" uri="{C3380CC4-5D6E-409C-BE32-E72D297353CC}">
              <c16:uniqueId val="{00000004-390D-41EA-9648-6D1AF00ACC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0D-41EA-9648-6D1AF00ACC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0D-41EA-9648-6D1AF00ACC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634</c:v>
                </c:pt>
                <c:pt idx="3">
                  <c:v>660</c:v>
                </c:pt>
                <c:pt idx="6">
                  <c:v>631</c:v>
                </c:pt>
                <c:pt idx="9">
                  <c:v>638</c:v>
                </c:pt>
                <c:pt idx="12">
                  <c:v>654</c:v>
                </c:pt>
              </c:numCache>
            </c:numRef>
          </c:val>
          <c:extLst xmlns:c16r2="http://schemas.microsoft.com/office/drawing/2015/06/chart">
            <c:ext xmlns:c16="http://schemas.microsoft.com/office/drawing/2014/chart" uri="{C3380CC4-5D6E-409C-BE32-E72D297353CC}">
              <c16:uniqueId val="{00000007-390D-41EA-9648-6D1AF00ACCF5}"/>
            </c:ext>
          </c:extLst>
        </c:ser>
        <c:dLbls>
          <c:showLegendKey val="0"/>
          <c:showVal val="0"/>
          <c:showCatName val="0"/>
          <c:showSerName val="0"/>
          <c:showPercent val="0"/>
          <c:showBubbleSize val="0"/>
        </c:dLbls>
        <c:gapWidth val="100"/>
        <c:overlap val="100"/>
        <c:axId val="480981496"/>
        <c:axId val="48098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282</c:v>
                </c:pt>
                <c:pt idx="2">
                  <c:v>#N/A</c:v>
                </c:pt>
                <c:pt idx="3">
                  <c:v>#N/A</c:v>
                </c:pt>
                <c:pt idx="4">
                  <c:v>399</c:v>
                </c:pt>
                <c:pt idx="5">
                  <c:v>#N/A</c:v>
                </c:pt>
                <c:pt idx="6">
                  <c:v>#N/A</c:v>
                </c:pt>
                <c:pt idx="7">
                  <c:v>361</c:v>
                </c:pt>
                <c:pt idx="8">
                  <c:v>#N/A</c:v>
                </c:pt>
                <c:pt idx="9">
                  <c:v>#N/A</c:v>
                </c:pt>
                <c:pt idx="10">
                  <c:v>314</c:v>
                </c:pt>
                <c:pt idx="11">
                  <c:v>#N/A</c:v>
                </c:pt>
                <c:pt idx="12">
                  <c:v>#N/A</c:v>
                </c:pt>
                <c:pt idx="13">
                  <c:v>260</c:v>
                </c:pt>
                <c:pt idx="14">
                  <c:v>#N/A</c:v>
                </c:pt>
              </c:numCache>
            </c:numRef>
          </c:val>
          <c:smooth val="0"/>
          <c:extLst xmlns:c16r2="http://schemas.microsoft.com/office/drawing/2015/06/chart">
            <c:ext xmlns:c16="http://schemas.microsoft.com/office/drawing/2014/chart" uri="{C3380CC4-5D6E-409C-BE32-E72D297353CC}">
              <c16:uniqueId val="{00000008-390D-41EA-9648-6D1AF00ACCF5}"/>
            </c:ext>
          </c:extLst>
        </c:ser>
        <c:dLbls>
          <c:showLegendKey val="0"/>
          <c:showVal val="0"/>
          <c:showCatName val="0"/>
          <c:showSerName val="0"/>
          <c:showPercent val="0"/>
          <c:showBubbleSize val="0"/>
        </c:dLbls>
        <c:marker val="1"/>
        <c:smooth val="0"/>
        <c:axId val="480981496"/>
        <c:axId val="480983456"/>
      </c:lineChart>
      <c:catAx>
        <c:axId val="48098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3456"/>
        <c:crosses val="autoZero"/>
        <c:auto val="1"/>
        <c:lblAlgn val="ctr"/>
        <c:lblOffset val="100"/>
        <c:tickLblSkip val="1"/>
        <c:tickMarkSkip val="1"/>
        <c:noMultiLvlLbl val="0"/>
      </c:catAx>
      <c:valAx>
        <c:axId val="48098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11178</c:v>
                </c:pt>
                <c:pt idx="5">
                  <c:v>11294</c:v>
                </c:pt>
                <c:pt idx="8">
                  <c:v>11216</c:v>
                </c:pt>
                <c:pt idx="11">
                  <c:v>11134</c:v>
                </c:pt>
                <c:pt idx="14">
                  <c:v>11031</c:v>
                </c:pt>
              </c:numCache>
            </c:numRef>
          </c:val>
          <c:extLst xmlns:c16r2="http://schemas.microsoft.com/office/drawing/2015/06/chart">
            <c:ext xmlns:c16="http://schemas.microsoft.com/office/drawing/2014/chart" uri="{C3380CC4-5D6E-409C-BE32-E72D297353CC}">
              <c16:uniqueId val="{00000000-065B-42BF-B7B6-512416C47C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525</c:v>
                </c:pt>
              </c:numCache>
            </c:numRef>
          </c:val>
          <c:extLst xmlns:c16r2="http://schemas.microsoft.com/office/drawing/2015/06/chart">
            <c:ext xmlns:c16="http://schemas.microsoft.com/office/drawing/2014/chart" uri="{C3380CC4-5D6E-409C-BE32-E72D297353CC}">
              <c16:uniqueId val="{00000001-065B-42BF-B7B6-512416C47C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2157</c:v>
                </c:pt>
                <c:pt idx="5">
                  <c:v>2694</c:v>
                </c:pt>
                <c:pt idx="8">
                  <c:v>2958</c:v>
                </c:pt>
                <c:pt idx="11">
                  <c:v>3578</c:v>
                </c:pt>
                <c:pt idx="14">
                  <c:v>4308</c:v>
                </c:pt>
              </c:numCache>
            </c:numRef>
          </c:val>
          <c:extLst xmlns:c16r2="http://schemas.microsoft.com/office/drawing/2015/06/chart">
            <c:ext xmlns:c16="http://schemas.microsoft.com/office/drawing/2014/chart" uri="{C3380CC4-5D6E-409C-BE32-E72D297353CC}">
              <c16:uniqueId val="{00000002-065B-42BF-B7B6-512416C47C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5B-42BF-B7B6-512416C47C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5B-42BF-B7B6-512416C47C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5B-42BF-B7B6-512416C47C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2451</c:v>
                </c:pt>
                <c:pt idx="3">
                  <c:v>2400</c:v>
                </c:pt>
                <c:pt idx="6">
                  <c:v>2321</c:v>
                </c:pt>
                <c:pt idx="9">
                  <c:v>2278</c:v>
                </c:pt>
                <c:pt idx="12">
                  <c:v>2181</c:v>
                </c:pt>
              </c:numCache>
            </c:numRef>
          </c:val>
          <c:extLst xmlns:c16r2="http://schemas.microsoft.com/office/drawing/2015/06/chart">
            <c:ext xmlns:c16="http://schemas.microsoft.com/office/drawing/2014/chart" uri="{C3380CC4-5D6E-409C-BE32-E72D297353CC}">
              <c16:uniqueId val="{00000006-065B-42BF-B7B6-512416C47C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65B-42BF-B7B6-512416C47C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6896</c:v>
                </c:pt>
                <c:pt idx="3">
                  <c:v>7631</c:v>
                </c:pt>
                <c:pt idx="6">
                  <c:v>7915</c:v>
                </c:pt>
                <c:pt idx="9">
                  <c:v>7837</c:v>
                </c:pt>
                <c:pt idx="12">
                  <c:v>7544</c:v>
                </c:pt>
              </c:numCache>
            </c:numRef>
          </c:val>
          <c:extLst xmlns:c16r2="http://schemas.microsoft.com/office/drawing/2015/06/chart">
            <c:ext xmlns:c16="http://schemas.microsoft.com/office/drawing/2014/chart" uri="{C3380CC4-5D6E-409C-BE32-E72D297353CC}">
              <c16:uniqueId val="{00000008-065B-42BF-B7B6-512416C47C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708</c:v>
                </c:pt>
                <c:pt idx="3">
                  <c:v>688</c:v>
                </c:pt>
                <c:pt idx="6">
                  <c:v>688</c:v>
                </c:pt>
                <c:pt idx="9">
                  <c:v>688</c:v>
                </c:pt>
                <c:pt idx="12">
                  <c:v>688</c:v>
                </c:pt>
              </c:numCache>
            </c:numRef>
          </c:val>
          <c:extLst xmlns:c16r2="http://schemas.microsoft.com/office/drawing/2015/06/chart">
            <c:ext xmlns:c16="http://schemas.microsoft.com/office/drawing/2014/chart" uri="{C3380CC4-5D6E-409C-BE32-E72D297353CC}">
              <c16:uniqueId val="{00000009-065B-42BF-B7B6-512416C47C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7372</c:v>
                </c:pt>
                <c:pt idx="3">
                  <c:v>7873</c:v>
                </c:pt>
                <c:pt idx="6">
                  <c:v>7777</c:v>
                </c:pt>
                <c:pt idx="9">
                  <c:v>8264</c:v>
                </c:pt>
                <c:pt idx="12">
                  <c:v>8191</c:v>
                </c:pt>
              </c:numCache>
            </c:numRef>
          </c:val>
          <c:extLst xmlns:c16r2="http://schemas.microsoft.com/office/drawing/2015/06/chart">
            <c:ext xmlns:c16="http://schemas.microsoft.com/office/drawing/2014/chart" uri="{C3380CC4-5D6E-409C-BE32-E72D297353CC}">
              <c16:uniqueId val="{0000000A-065B-42BF-B7B6-512416C47CE0}"/>
            </c:ext>
          </c:extLst>
        </c:ser>
        <c:dLbls>
          <c:showLegendKey val="0"/>
          <c:showVal val="0"/>
          <c:showCatName val="0"/>
          <c:showSerName val="0"/>
          <c:showPercent val="0"/>
          <c:showBubbleSize val="0"/>
        </c:dLbls>
        <c:gapWidth val="100"/>
        <c:overlap val="100"/>
        <c:axId val="506350928"/>
        <c:axId val="506348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4092</c:v>
                </c:pt>
                <c:pt idx="2">
                  <c:v>#N/A</c:v>
                </c:pt>
                <c:pt idx="3">
                  <c:v>#N/A</c:v>
                </c:pt>
                <c:pt idx="4">
                  <c:v>4605</c:v>
                </c:pt>
                <c:pt idx="5">
                  <c:v>#N/A</c:v>
                </c:pt>
                <c:pt idx="6">
                  <c:v>#N/A</c:v>
                </c:pt>
                <c:pt idx="7">
                  <c:v>4528</c:v>
                </c:pt>
                <c:pt idx="8">
                  <c:v>#N/A</c:v>
                </c:pt>
                <c:pt idx="9">
                  <c:v>#N/A</c:v>
                </c:pt>
                <c:pt idx="10">
                  <c:v>4355</c:v>
                </c:pt>
                <c:pt idx="11">
                  <c:v>#N/A</c:v>
                </c:pt>
                <c:pt idx="12">
                  <c:v>#N/A</c:v>
                </c:pt>
                <c:pt idx="13">
                  <c:v>2741</c:v>
                </c:pt>
                <c:pt idx="14">
                  <c:v>#N/A</c:v>
                </c:pt>
              </c:numCache>
            </c:numRef>
          </c:val>
          <c:smooth val="0"/>
          <c:extLst xmlns:c16r2="http://schemas.microsoft.com/office/drawing/2015/06/chart">
            <c:ext xmlns:c16="http://schemas.microsoft.com/office/drawing/2014/chart" uri="{C3380CC4-5D6E-409C-BE32-E72D297353CC}">
              <c16:uniqueId val="{0000000B-065B-42BF-B7B6-512416C47CE0}"/>
            </c:ext>
          </c:extLst>
        </c:ser>
        <c:dLbls>
          <c:showLegendKey val="0"/>
          <c:showVal val="0"/>
          <c:showCatName val="0"/>
          <c:showSerName val="0"/>
          <c:showPercent val="0"/>
          <c:showBubbleSize val="0"/>
        </c:dLbls>
        <c:marker val="1"/>
        <c:smooth val="0"/>
        <c:axId val="506350928"/>
        <c:axId val="506348968"/>
      </c:lineChart>
      <c:catAx>
        <c:axId val="50635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8968"/>
        <c:crosses val="autoZero"/>
        <c:auto val="1"/>
        <c:lblAlgn val="ctr"/>
        <c:lblOffset val="100"/>
        <c:tickLblSkip val="1"/>
        <c:tickMarkSkip val="1"/>
        <c:noMultiLvlLbl val="0"/>
      </c:catAx>
      <c:valAx>
        <c:axId val="50634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5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1009</c:v>
                </c:pt>
                <c:pt idx="1">
                  <c:v>1016</c:v>
                </c:pt>
                <c:pt idx="2">
                  <c:v>1147</c:v>
                </c:pt>
              </c:numCache>
            </c:numRef>
          </c:val>
          <c:extLst xmlns:c16r2="http://schemas.microsoft.com/office/drawing/2015/06/chart">
            <c:ext xmlns:c16="http://schemas.microsoft.com/office/drawing/2014/chart" uri="{C3380CC4-5D6E-409C-BE32-E72D297353CC}">
              <c16:uniqueId val="{00000000-11C6-499E-93FB-792382608F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1C6-499E-93FB-792382608F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1200</c:v>
                </c:pt>
                <c:pt idx="1">
                  <c:v>1664</c:v>
                </c:pt>
                <c:pt idx="2">
                  <c:v>2204</c:v>
                </c:pt>
              </c:numCache>
            </c:numRef>
          </c:val>
          <c:extLst xmlns:c16r2="http://schemas.microsoft.com/office/drawing/2015/06/chart">
            <c:ext xmlns:c16="http://schemas.microsoft.com/office/drawing/2014/chart" uri="{C3380CC4-5D6E-409C-BE32-E72D297353CC}">
              <c16:uniqueId val="{00000002-11C6-499E-93FB-792382608FD2}"/>
            </c:ext>
          </c:extLst>
        </c:ser>
        <c:dLbls>
          <c:showLegendKey val="0"/>
          <c:showVal val="0"/>
          <c:showCatName val="0"/>
          <c:showSerName val="0"/>
          <c:showPercent val="0"/>
          <c:showBubbleSize val="0"/>
        </c:dLbls>
        <c:gapWidth val="120"/>
        <c:overlap val="100"/>
        <c:axId val="506345440"/>
        <c:axId val="506350144"/>
      </c:barChart>
      <c:catAx>
        <c:axId val="5063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50144"/>
        <c:crosses val="autoZero"/>
        <c:auto val="1"/>
        <c:lblAlgn val="ctr"/>
        <c:lblOffset val="100"/>
        <c:tickLblSkip val="1"/>
        <c:tickMarkSkip val="1"/>
        <c:noMultiLvlLbl val="0"/>
      </c:catAx>
      <c:valAx>
        <c:axId val="506350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45-4E86-9292-76EE1193B435}"/>
                </c:ext>
                <c:ext xmlns:c15="http://schemas.microsoft.com/office/drawing/2012/chart" uri="{CE6537A1-D6FC-4f65-9D91-7224C49458BB}">
                  <c15:dlblFieldTable>
                    <c15:dlblFTEntry>
                      <c15:txfldGUID>{2CB3A4A2-23D5-400F-B4A3-E29DF130E288}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45-4E86-9292-76EE1193B435}"/>
                </c:ext>
                <c:ext xmlns:c15="http://schemas.microsoft.com/office/drawing/2012/chart" uri="{CE6537A1-D6FC-4f65-9D91-7224C49458BB}">
                  <c15:dlblFieldTable>
                    <c15:dlblFTEntry>
                      <c15:txfldGUID>{AE136702-E262-48AB-8881-46D2A8CA4F7D}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45-4E86-9292-76EE1193B435}"/>
                </c:ext>
                <c:ext xmlns:c15="http://schemas.microsoft.com/office/drawing/2012/chart" uri="{CE6537A1-D6FC-4f65-9D91-7224C49458BB}">
                  <c15:dlblFieldTable>
                    <c15:dlblFTEntry>
                      <c15:txfldGUID>{14204278-9D5C-4BA5-9E4F-8C944250E5C2}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45-4E86-9292-76EE1193B435}"/>
                </c:ext>
                <c:ext xmlns:c15="http://schemas.microsoft.com/office/drawing/2012/chart" uri="{CE6537A1-D6FC-4f65-9D91-7224C49458BB}">
                  <c15:dlblFieldTable>
                    <c15:dlblFTEntry>
                      <c15:txfldGUID>{B7680606-7B77-4200-A882-B3FE0890ECED}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45-4E86-9292-76EE1193B435}"/>
                </c:ext>
                <c:ext xmlns:c15="http://schemas.microsoft.com/office/drawing/2012/chart" uri="{CE6537A1-D6FC-4f65-9D91-7224C49458BB}">
                  <c15:dlblFieldTable>
                    <c15:dlblFTEntry>
                      <c15:txfldGUID>{FCFF526D-D132-47D7-936A-DA703176D8E5}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45-4E86-9292-76EE1193B435}"/>
                </c:ext>
                <c:ext xmlns:c15="http://schemas.microsoft.com/office/drawing/2012/chart" uri="{CE6537A1-D6FC-4f65-9D91-7224C49458BB}">
                  <c15:dlblFieldTable>
                    <c15:dlblFTEntry>
                      <c15:txfldGUID>{D558D429-0C6F-4E68-9FE3-811595633C5D}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45-4E86-9292-76EE1193B435}"/>
                </c:ext>
                <c:ext xmlns:c15="http://schemas.microsoft.com/office/drawing/2012/chart" uri="{CE6537A1-D6FC-4f65-9D91-7224C49458BB}">
                  <c15:dlblFieldTable>
                    <c15:dlblFTEntry>
                      <c15:txfldGUID>{2BB26660-9898-4DA6-9305-060E7EF7720D}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45-4E86-9292-76EE1193B435}"/>
                </c:ext>
                <c:ext xmlns:c15="http://schemas.microsoft.com/office/drawing/2012/chart" uri="{CE6537A1-D6FC-4f65-9D91-7224C49458BB}">
                  <c15:dlblFieldTable>
                    <c15:dlblFTEntry>
                      <c15:txfldGUID>{FDEDBB50-CA83-4F3B-AA3A-5A0E327A0E6F}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45-4E86-9292-76EE1193B435}"/>
                </c:ext>
                <c:ext xmlns:c15="http://schemas.microsoft.com/office/drawing/2012/chart" uri="{CE6537A1-D6FC-4f65-9D91-7224C49458BB}">
                  <c15:dlblFieldTable>
                    <c15:dlblFTEntry>
                      <c15:txfldGUID>{20035F25-1875-42AC-AB3D-B5552F62F601}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58</c:v>
                </c:pt>
                <c:pt idx="16">
                  <c:v>60.2</c:v>
                </c:pt>
                <c:pt idx="24">
                  <c:v>61.4</c:v>
                </c:pt>
                <c:pt idx="32">
                  <c:v>61.2</c:v>
                </c:pt>
              </c:numCache>
            </c:numRef>
          </c:xVal>
          <c:yVal>
            <c:numRef>
              <c:f>公会計指標分析・財政指標組合せ分析表!$BP$51:$DC$51</c:f>
              <c:numCache>
                <c:formatCode>#,##0.0;"▲ "#,##0.0</c:formatCode>
                <c:ptCount val="40"/>
                <c:pt idx="0">
                  <c:v>68.099999999999994</c:v>
                </c:pt>
                <c:pt idx="8">
                  <c:v>76.900000000000006</c:v>
                </c:pt>
                <c:pt idx="16">
                  <c:v>76.8</c:v>
                </c:pt>
                <c:pt idx="24">
                  <c:v>73.400000000000006</c:v>
                </c:pt>
                <c:pt idx="32">
                  <c:v>44.4</c:v>
                </c:pt>
              </c:numCache>
            </c:numRef>
          </c:yVal>
          <c:smooth val="0"/>
          <c:extLst xmlns:c16r2="http://schemas.microsoft.com/office/drawing/2015/06/chart">
            <c:ext xmlns:c16="http://schemas.microsoft.com/office/drawing/2014/chart" uri="{C3380CC4-5D6E-409C-BE32-E72D297353CC}">
              <c16:uniqueId val="{00000009-6D45-4E86-9292-76EE1193B4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45-4E86-9292-76EE1193B435}"/>
                </c:ext>
                <c:ext xmlns:c15="http://schemas.microsoft.com/office/drawing/2012/chart" uri="{CE6537A1-D6FC-4f65-9D91-7224C49458BB}">
                  <c15:dlblFieldTable>
                    <c15:dlblFTEntry>
                      <c15:txfldGUID>{B4095B17-6623-45D1-91E1-20D55964F0DD}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45-4E86-9292-76EE1193B435}"/>
                </c:ext>
                <c:ext xmlns:c15="http://schemas.microsoft.com/office/drawing/2012/chart" uri="{CE6537A1-D6FC-4f65-9D91-7224C49458BB}">
                  <c15:dlblFieldTable>
                    <c15:dlblFTEntry>
                      <c15:txfldGUID>{9D81F360-8BE1-468C-A12C-8B6273FC3472}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45-4E86-9292-76EE1193B435}"/>
                </c:ext>
                <c:ext xmlns:c15="http://schemas.microsoft.com/office/drawing/2012/chart" uri="{CE6537A1-D6FC-4f65-9D91-7224C49458BB}">
                  <c15:dlblFieldTable>
                    <c15:dlblFTEntry>
                      <c15:txfldGUID>{D0ABD3F3-46A1-46BF-A6A7-639171A67E74}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45-4E86-9292-76EE1193B435}"/>
                </c:ext>
                <c:ext xmlns:c15="http://schemas.microsoft.com/office/drawing/2012/chart" uri="{CE6537A1-D6FC-4f65-9D91-7224C49458BB}">
                  <c15:dlblFieldTable>
                    <c15:dlblFTEntry>
                      <c15:txfldGUID>{E9E339E8-FC4D-42E7-BC7C-CC57B3CAC9AC}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45-4E86-9292-76EE1193B435}"/>
                </c:ext>
                <c:ext xmlns:c15="http://schemas.microsoft.com/office/drawing/2012/chart" uri="{CE6537A1-D6FC-4f65-9D91-7224C49458BB}">
                  <c15:dlblFieldTable>
                    <c15:dlblFTEntry>
                      <c15:txfldGUID>{C4595D2B-1898-4E36-A1D3-FC02DEF51080}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45-4E86-9292-76EE1193B435}"/>
                </c:ext>
                <c:ext xmlns:c15="http://schemas.microsoft.com/office/drawing/2012/chart" uri="{CE6537A1-D6FC-4f65-9D91-7224C49458BB}">
                  <c15:dlblFieldTable>
                    <c15:dlblFTEntry>
                      <c15:txfldGUID>{9AD83E11-7C0F-4168-BEA3-230324195F8D}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45-4E86-9292-76EE1193B435}"/>
                </c:ext>
                <c:ext xmlns:c15="http://schemas.microsoft.com/office/drawing/2012/chart" uri="{CE6537A1-D6FC-4f65-9D91-7224C49458BB}">
                  <c15:dlblFieldTable>
                    <c15:dlblFTEntry>
                      <c15:txfldGUID>{B04F063B-3ABA-446A-A460-34CE9DB67041}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45-4E86-9292-76EE1193B435}"/>
                </c:ext>
                <c:ext xmlns:c15="http://schemas.microsoft.com/office/drawing/2012/chart" uri="{CE6537A1-D6FC-4f65-9D91-7224C49458BB}">
                  <c15:dlblFieldTable>
                    <c15:dlblFTEntry>
                      <c15:txfldGUID>{6B9CE8D6-9208-4D33-8194-10346D2406F8}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45-4E86-9292-76EE1193B435}"/>
                </c:ext>
                <c:ext xmlns:c15="http://schemas.microsoft.com/office/drawing/2012/chart" uri="{CE6537A1-D6FC-4f65-9D91-7224C49458BB}">
                  <c15:dlblFieldTable>
                    <c15:dlblFTEntry>
                      <c15:txfldGUID>{1538ABF0-1C79-4277-B5DA-D6F971782242}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6D45-4E86-9292-76EE1193B435}"/>
            </c:ext>
          </c:extLst>
        </c:ser>
        <c:dLbls>
          <c:showLegendKey val="0"/>
          <c:showVal val="1"/>
          <c:showCatName val="0"/>
          <c:showSerName val="0"/>
          <c:showPercent val="0"/>
          <c:showBubbleSize val="0"/>
        </c:dLbls>
        <c:axId val="506349360"/>
        <c:axId val="506346224"/>
      </c:scatterChart>
      <c:valAx>
        <c:axId val="50634936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6224"/>
        <c:crosses val="autoZero"/>
        <c:crossBetween val="midCat"/>
      </c:valAx>
      <c:valAx>
        <c:axId val="506346224"/>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93-4029-ABF4-F98AF9FB364D}"/>
                </c:ext>
                <c:ext xmlns:c15="http://schemas.microsoft.com/office/drawing/2012/chart" uri="{CE6537A1-D6FC-4f65-9D91-7224C49458BB}">
                  <c15:dlblFieldTable>
                    <c15:dlblFTEntry>
                      <c15:txfldGUID>{70B0B368-A4A2-4FE4-A293-AE4B7F129DCF}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93-4029-ABF4-F98AF9FB364D}"/>
                </c:ext>
                <c:ext xmlns:c15="http://schemas.microsoft.com/office/drawing/2012/chart" uri="{CE6537A1-D6FC-4f65-9D91-7224C49458BB}">
                  <c15:dlblFieldTable>
                    <c15:dlblFTEntry>
                      <c15:txfldGUID>{5F3C2FE6-733B-448A-9D84-BA027C7FA141}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93-4029-ABF4-F98AF9FB364D}"/>
                </c:ext>
                <c:ext xmlns:c15="http://schemas.microsoft.com/office/drawing/2012/chart" uri="{CE6537A1-D6FC-4f65-9D91-7224C49458BB}">
                  <c15:dlblFieldTable>
                    <c15:dlblFTEntry>
                      <c15:txfldGUID>{B1563402-E6FA-4A8E-B8C8-B2F3D1297F70}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93-4029-ABF4-F98AF9FB364D}"/>
                </c:ext>
                <c:ext xmlns:c15="http://schemas.microsoft.com/office/drawing/2012/chart" uri="{CE6537A1-D6FC-4f65-9D91-7224C49458BB}">
                  <c15:dlblFieldTable>
                    <c15:dlblFTEntry>
                      <c15:txfldGUID>{61271183-1924-456C-B091-FE92A75FA87A}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93-4029-ABF4-F98AF9FB364D}"/>
                </c:ext>
                <c:ext xmlns:c15="http://schemas.microsoft.com/office/drawing/2012/chart" uri="{CE6537A1-D6FC-4f65-9D91-7224C49458BB}">
                  <c15:dlblFieldTable>
                    <c15:dlblFTEntry>
                      <c15:txfldGUID>{CD362907-D6DF-41C9-8712-D10EEDAC5B0D}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93-4029-ABF4-F98AF9FB364D}"/>
                </c:ext>
                <c:ext xmlns:c15="http://schemas.microsoft.com/office/drawing/2012/chart" uri="{CE6537A1-D6FC-4f65-9D91-7224C49458BB}">
                  <c15:dlblFieldTable>
                    <c15:dlblFTEntry>
                      <c15:txfldGUID>{84A5FC2F-842A-450A-9EBF-3B201D9E5085}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93-4029-ABF4-F98AF9FB364D}"/>
                </c:ext>
                <c:ext xmlns:c15="http://schemas.microsoft.com/office/drawing/2012/chart" uri="{CE6537A1-D6FC-4f65-9D91-7224C49458BB}">
                  <c15:dlblFieldTable>
                    <c15:dlblFTEntry>
                      <c15:txfldGUID>{FB370574-CAF7-4444-B7D6-65C496B1C46E}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93-4029-ABF4-F98AF9FB364D}"/>
                </c:ext>
                <c:ext xmlns:c15="http://schemas.microsoft.com/office/drawing/2012/chart" uri="{CE6537A1-D6FC-4f65-9D91-7224C49458BB}">
                  <c15:dlblFieldTable>
                    <c15:dlblFTEntry>
                      <c15:txfldGUID>{08D1AE8B-D500-4A7E-A8B7-11085896DD65}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93-4029-ABF4-F98AF9FB364D}"/>
                </c:ext>
                <c:ext xmlns:c15="http://schemas.microsoft.com/office/drawing/2012/chart" uri="{CE6537A1-D6FC-4f65-9D91-7224C49458BB}">
                  <c15:dlblFieldTable>
                    <c15:dlblFTEntry>
                      <c15:txfldGUID>{4941A35E-08EB-4B59-9311-39C44518B5F9}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5.3</c:v>
                </c:pt>
                <c:pt idx="16">
                  <c:v>5.8</c:v>
                </c:pt>
                <c:pt idx="24">
                  <c:v>6</c:v>
                </c:pt>
                <c:pt idx="32">
                  <c:v>5.2</c:v>
                </c:pt>
              </c:numCache>
            </c:numRef>
          </c:xVal>
          <c:yVal>
            <c:numRef>
              <c:f>公会計指標分析・財政指標組合せ分析表!$BP$73:$DC$73</c:f>
              <c:numCache>
                <c:formatCode>#,##0.0;"▲ "#,##0.0</c:formatCode>
                <c:ptCount val="40"/>
                <c:pt idx="0">
                  <c:v>68.099999999999994</c:v>
                </c:pt>
                <c:pt idx="8">
                  <c:v>76.900000000000006</c:v>
                </c:pt>
                <c:pt idx="16">
                  <c:v>76.8</c:v>
                </c:pt>
                <c:pt idx="24">
                  <c:v>73.400000000000006</c:v>
                </c:pt>
                <c:pt idx="32">
                  <c:v>44.4</c:v>
                </c:pt>
              </c:numCache>
            </c:numRef>
          </c:yVal>
          <c:smooth val="0"/>
          <c:extLst xmlns:c16r2="http://schemas.microsoft.com/office/drawing/2015/06/chart">
            <c:ext xmlns:c16="http://schemas.microsoft.com/office/drawing/2014/chart" uri="{C3380CC4-5D6E-409C-BE32-E72D297353CC}">
              <c16:uniqueId val="{00000009-9593-4029-ABF4-F98AF9FB36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5.518296713420786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93-4029-ABF4-F98AF9FB364D}"/>
                </c:ext>
                <c:ext xmlns:c15="http://schemas.microsoft.com/office/drawing/2012/chart" uri="{CE6537A1-D6FC-4f65-9D91-7224C49458BB}">
                  <c15:dlblFieldTable>
                    <c15:dlblFTEntry>
                      <c15:txfldGUID>{8C971641-54F4-4618-930B-78C65E960512}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93-4029-ABF4-F98AF9FB364D}"/>
                </c:ext>
                <c:ext xmlns:c15="http://schemas.microsoft.com/office/drawing/2012/chart" uri="{CE6537A1-D6FC-4f65-9D91-7224C49458BB}">
                  <c15:dlblFieldTable>
                    <c15:dlblFTEntry>
                      <c15:txfldGUID>{326059FC-0C10-4286-89C1-E1C62D17EBA9}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93-4029-ABF4-F98AF9FB364D}"/>
                </c:ext>
                <c:ext xmlns:c15="http://schemas.microsoft.com/office/drawing/2012/chart" uri="{CE6537A1-D6FC-4f65-9D91-7224C49458BB}">
                  <c15:dlblFieldTable>
                    <c15:dlblFTEntry>
                      <c15:txfldGUID>{E37B4822-21F4-41EF-AD96-491ED7E967C1}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93-4029-ABF4-F98AF9FB364D}"/>
                </c:ext>
                <c:ext xmlns:c15="http://schemas.microsoft.com/office/drawing/2012/chart" uri="{CE6537A1-D6FC-4f65-9D91-7224C49458BB}">
                  <c15:dlblFieldTable>
                    <c15:dlblFTEntry>
                      <c15:txfldGUID>{538A49B7-9E61-43AA-A082-0F97756E7044}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93-4029-ABF4-F98AF9FB364D}"/>
                </c:ext>
                <c:ext xmlns:c15="http://schemas.microsoft.com/office/drawing/2012/chart" uri="{CE6537A1-D6FC-4f65-9D91-7224C49458BB}">
                  <c15:dlblFieldTable>
                    <c15:dlblFTEntry>
                      <c15:txfldGUID>{45D8E43F-6EB1-4984-924E-2AABAD182E65}</c15:txfldGUID>
                      <c15:f>#REF!</c15:f>
                      <c15:dlblFieldTableCache>
                        <c:ptCount val="1"/>
                        <c:pt idx="0">
                          <c:v>#REF!</c:v>
                        </c:pt>
                      </c15:dlblFieldTableCache>
                    </c15:dlblFTEntry>
                  </c15:dlblFieldTable>
                  <c15:showDataLabelsRange val="0"/>
                </c:ext>
              </c:extLst>
            </c:dLbl>
            <c:dLbl>
              <c:idx val="8"/>
              <c:layout>
                <c:manualLayout>
                  <c:x val="-1.823562808425001E-2"/>
                  <c:y val="-5.533708654044403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93-4029-ABF4-F98AF9FB364D}"/>
                </c:ext>
                <c:ext xmlns:c15="http://schemas.microsoft.com/office/drawing/2012/chart" uri="{CE6537A1-D6FC-4f65-9D91-7224C49458BB}">
                  <c15:dlblFieldTable>
                    <c15:dlblFTEntry>
                      <c15:txfldGUID>{970C65E8-E5BA-431A-8B7C-8681D9DB9051}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7.672988758872996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93-4029-ABF4-F98AF9FB364D}"/>
                </c:ext>
                <c:ext xmlns:c15="http://schemas.microsoft.com/office/drawing/2012/chart" uri="{CE6537A1-D6FC-4f65-9D91-7224C49458BB}">
                  <c15:dlblFieldTable>
                    <c15:dlblFTEntry>
                      <c15:txfldGUID>{3C95FBCB-2973-4096-A830-B42AC80E63E1}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93-4029-ABF4-F98AF9FB364D}"/>
                </c:ext>
                <c:ext xmlns:c15="http://schemas.microsoft.com/office/drawing/2012/chart" uri="{CE6537A1-D6FC-4f65-9D91-7224C49458BB}">
                  <c15:dlblFieldTable>
                    <c15:dlblFTEntry>
                      <c15:txfldGUID>{BB0DA4A4-BA84-48B9-8883-8F035E97E0C2}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93-4029-ABF4-F98AF9FB364D}"/>
                </c:ext>
                <c:ext xmlns:c15="http://schemas.microsoft.com/office/drawing/2012/chart" uri="{CE6537A1-D6FC-4f65-9D91-7224C49458BB}">
                  <c15:dlblFieldTable>
                    <c15:dlblFTEntry>
                      <c15:txfldGUID>{B2E5E668-FC26-40CF-9165-D7BA959542AC}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9593-4029-ABF4-F98AF9FB364D}"/>
            </c:ext>
          </c:extLst>
        </c:ser>
        <c:dLbls>
          <c:showLegendKey val="0"/>
          <c:showVal val="1"/>
          <c:showCatName val="0"/>
          <c:showSerName val="0"/>
          <c:showPercent val="0"/>
          <c:showBubbleSize val="0"/>
        </c:dLbls>
        <c:axId val="506347400"/>
        <c:axId val="506349752"/>
      </c:scatterChart>
      <c:valAx>
        <c:axId val="506347400"/>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9752"/>
        <c:crosses val="autoZero"/>
        <c:crossBetween val="midCat"/>
      </c:valAx>
      <c:valAx>
        <c:axId val="506349752"/>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7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元利償還金は増加しているが、公営企業債の元利償還金に対する繰入金の減少や基準財政需要額に算入された公債費の増加により実質公債費比率の分子は減少している。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近年は、利子収入の増のみとなっている。現状では、減債基金を活用する償還計画を立てていないため、現状維持を見込んでいる。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地方債の償還が進んだことや、職員の平均年齢の低下などにより退職手当負担見込額が減少した結果、将来負担額は昨年度に比べ減少している。</a:t>
          </a:r>
        </a:p>
        <a:p>
          <a:r>
            <a:rPr kumimoji="1" lang="ja-JP" altLang="en-US" sz="1400">
              <a:latin typeface="ＭＳ ゴシック" pitchFamily="49" charset="-128"/>
              <a:ea typeface="ＭＳ ゴシック" pitchFamily="49" charset="-128"/>
            </a:rPr>
            <a:t>また、充当可能基金の増加により充当可能財源等も増加しているため、将来負担比率の分子は大幅に減少している。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おける余剰金を財政調整基金、公共施設整備基金、本庁舎建設基金に積立てを行った。また、定期的に本庁舎建設基金に積立てを行っているほか、寄附金を各種基金に積立て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今後、活用が見込まれる基金については、計画的に積立てを行うよう努める。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・本庁舎建設基金：大磯町本庁舎建設の財源とするため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・公共施設整備基金：大磯町公共施設整備費に充当するため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・町民会館建設基金：大磯町町民会館建設の財源とするため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・旧吉田茂邸整備活性化等基金：吉田茂元総理大臣の旧邸宅の再建等に係る整備及び活性化を目的とした事業推進を図るため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・地域福祉基金：地域福祉の増進を図る事業の資金に充てるため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・本庁舎建設基金については、今後予定される本庁舎の建替えに向けて定期的に積立てを行っているため増加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・公共施設整備基金については、令和元年度決算において生じた余剰金の積立及び寄附金の積立を行ったことによる増加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・本庁舎建設基金については、今後予定される本庁舎の建替えに向けて毎年度定期的に積立てを行う予定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・公共施設整備基金については、公共施設等総合管理計画に沿った施設管理に費用を要する見込みであるため、決算余剰金などを可能な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限り積立てていく予定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・町民会館建設基金については、現状維持を見込んでいる。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・旧吉田茂邸整備活性化等基金については、旧吉田茂邸運営に関する歳入と歳出の状況により、取崩しや積立てを行っていく予定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・地域福祉基金については、今後の活用に備え、寄附金等を積立てていく予定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取崩しを行ったが、令和元年度決算において歳入では町民税や地方交付税が見込みを上回り、歳出では事業を執行した結果の残として不用額が生じたことによる余剰金を積立てたため、最終的には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財政調整基金の残高は、各年度の取崩しを行った状態で標準財政規模の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近年は、利子収入の増のみとなっている。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現状では、減債基金を活用する償還計画を立てていないため、現状維持を見込んでいる。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32,711
32,519
17.18
14,769,525
14,152,618
612,886
7,041,730
8,191,361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年度に大磯町公共施設等総合管理計画を策定しており、</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年間で公共建築物の延床面積を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％削減する目標である。</a:t>
          </a:r>
        </a:p>
        <a:p>
          <a:r>
            <a:rPr kumimoji="1" lang="ja-JP" altLang="en-US" sz="1100">
              <a:latin typeface="ＭＳ Ｐゴシック" panose="020B0600070205080204" pitchFamily="50" charset="-128"/>
              <a:ea typeface="ＭＳ Ｐゴシック" panose="020B0600070205080204" pitchFamily="50" charset="-128"/>
            </a:rPr>
            <a:t>公共施設等の老朽化が進んでおり、神奈川県平均値より若干高くなっている。</a:t>
          </a:r>
        </a:p>
        <a:p>
          <a:r>
            <a:rPr kumimoji="1" lang="ja-JP" altLang="en-US" sz="1100">
              <a:latin typeface="ＭＳ Ｐゴシック" panose="020B0600070205080204" pitchFamily="50" charset="-128"/>
              <a:ea typeface="ＭＳ Ｐゴシック" panose="020B0600070205080204" pitchFamily="50" charset="-128"/>
            </a:rPr>
            <a:t>　目標の達成に向けて、老朽化した施設について再編等を行うなど、過度に老朽化することがないよう適切な公共施設等の維持管理に努めていく。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3" name="楕円 82"/>
        <xdr:cNvSpPr/>
      </xdr:nvSpPr>
      <xdr:spPr>
        <a:xfrm>
          <a:off x="4711700" y="50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143799</xdr:rowOff>
    </xdr:from>
    <xdr:ext cx="405111" cy="259045"/>
    <xdr:sp macro="" textlink="">
      <xdr:nvSpPr>
        <xdr:cNvPr id="84" name="有形固定資産減価償却率該当値テキスト"/>
        <xdr:cNvSpPr txBox="1"/>
      </xdr:nvSpPr>
      <xdr:spPr>
        <a:xfrm>
          <a:off x="4813300" y="494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5" name="楕円 84"/>
        <xdr:cNvSpPr/>
      </xdr:nvSpPr>
      <xdr:spPr>
        <a:xfrm>
          <a:off x="4000500" y="50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6441</xdr:rowOff>
    </xdr:to>
    <xdr:cxnSp macro="">
      <xdr:nvCxnSpPr>
        <xdr:cNvPr id="86" name="直線コネクタ 85"/>
        <xdr:cNvCxnSpPr/>
      </xdr:nvCxnSpPr>
      <xdr:spPr>
        <a:xfrm flipV="1">
          <a:off x="4051300" y="5143772"/>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87" name="楕円 86"/>
        <xdr:cNvSpPr/>
      </xdr:nvSpPr>
      <xdr:spPr>
        <a:xfrm>
          <a:off x="3238500" y="50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6441</xdr:rowOff>
    </xdr:to>
    <xdr:cxnSp macro="">
      <xdr:nvCxnSpPr>
        <xdr:cNvPr id="88" name="直線コネクタ 87"/>
        <xdr:cNvCxnSpPr/>
      </xdr:nvCxnSpPr>
      <xdr:spPr>
        <a:xfrm>
          <a:off x="3289300" y="5112929"/>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9" name="楕円 88"/>
        <xdr:cNvSpPr/>
      </xdr:nvSpPr>
      <xdr:spPr>
        <a:xfrm>
          <a:off x="2476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140879</xdr:rowOff>
    </xdr:to>
    <xdr:cxnSp macro="">
      <xdr:nvCxnSpPr>
        <xdr:cNvPr id="90" name="直線コネクタ 89"/>
        <xdr:cNvCxnSpPr/>
      </xdr:nvCxnSpPr>
      <xdr:spPr>
        <a:xfrm>
          <a:off x="2527300" y="5045075"/>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133259</xdr:rowOff>
    </xdr:from>
    <xdr:to>
      <xdr:col>7</xdr:col>
      <xdr:colOff>187325</xdr:colOff>
      <xdr:row>30</xdr:row>
      <xdr:rowOff>63409</xdr:rowOff>
    </xdr:to>
    <xdr:sp macro="" textlink="">
      <xdr:nvSpPr>
        <xdr:cNvPr id="91" name="楕円 90"/>
        <xdr:cNvSpPr/>
      </xdr:nvSpPr>
      <xdr:spPr>
        <a:xfrm>
          <a:off x="1714500" y="51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30</xdr:row>
      <xdr:rowOff>12609</xdr:rowOff>
    </xdr:to>
    <xdr:cxnSp macro="">
      <xdr:nvCxnSpPr>
        <xdr:cNvPr id="92" name="直線コネクタ 91"/>
        <xdr:cNvCxnSpPr/>
      </xdr:nvCxnSpPr>
      <xdr:spPr>
        <a:xfrm flipV="1">
          <a:off x="1765300" y="5045075"/>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48368</xdr:rowOff>
    </xdr:from>
    <xdr:ext cx="405111" cy="259045"/>
    <xdr:sp macro="" textlink="">
      <xdr:nvSpPr>
        <xdr:cNvPr id="97" name="n_1mainValue有形固定資産減価償却率"/>
        <xdr:cNvSpPr txBox="1"/>
      </xdr:nvSpPr>
      <xdr:spPr>
        <a:xfrm>
          <a:off x="3836044" y="519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8" name="n_2mainValue有形固定資産減価償却率"/>
        <xdr:cNvSpPr txBox="1"/>
      </xdr:nvSpPr>
      <xdr:spPr>
        <a:xfrm>
          <a:off x="3086744" y="515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114952</xdr:rowOff>
    </xdr:from>
    <xdr:ext cx="405111" cy="259045"/>
    <xdr:sp macro="" textlink="">
      <xdr:nvSpPr>
        <xdr:cNvPr id="99" name="n_3mainValue有形固定資産減価償却率"/>
        <xdr:cNvSpPr txBox="1"/>
      </xdr:nvSpPr>
      <xdr:spPr>
        <a:xfrm>
          <a:off x="2324744"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54536</xdr:rowOff>
    </xdr:from>
    <xdr:ext cx="405111" cy="259045"/>
    <xdr:sp macro="" textlink="">
      <xdr:nvSpPr>
        <xdr:cNvPr id="100" name="n_4mainValue有形固定資産減価償却率"/>
        <xdr:cNvSpPr txBox="1"/>
      </xdr:nvSpPr>
      <xdr:spPr>
        <a:xfrm>
          <a:off x="1562744" y="519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ごみ処理広域化事業の施設整備に係る起債などが将来負担額に大きな影響を及ぼしている。令和２年度の債務償還比率は減少し、神奈川県平均の</a:t>
          </a:r>
          <a:r>
            <a:rPr kumimoji="1" lang="en-US" altLang="ja-JP" sz="1100">
              <a:latin typeface="ＭＳ Ｐゴシック" panose="020B0600070205080204" pitchFamily="50" charset="-128"/>
              <a:ea typeface="ＭＳ Ｐゴシック" panose="020B0600070205080204" pitchFamily="50" charset="-128"/>
            </a:rPr>
            <a:t>1,002.9</a:t>
          </a:r>
          <a:r>
            <a:rPr kumimoji="1" lang="ja-JP" altLang="en-US" sz="1100">
              <a:latin typeface="ＭＳ Ｐゴシック" panose="020B0600070205080204" pitchFamily="50" charset="-128"/>
              <a:ea typeface="ＭＳ Ｐゴシック" panose="020B0600070205080204" pitchFamily="50" charset="-128"/>
            </a:rPr>
            <a:t>％は下回ったものの、類似団体内平均の</a:t>
          </a:r>
          <a:r>
            <a:rPr kumimoji="1" lang="en-US" altLang="ja-JP" sz="1100">
              <a:latin typeface="ＭＳ Ｐゴシック" panose="020B0600070205080204" pitchFamily="50" charset="-128"/>
              <a:ea typeface="ＭＳ Ｐゴシック" panose="020B0600070205080204" pitchFamily="50" charset="-128"/>
            </a:rPr>
            <a:t>556.4</a:t>
          </a:r>
          <a:r>
            <a:rPr kumimoji="1" lang="ja-JP" altLang="en-US" sz="1100">
              <a:latin typeface="ＭＳ Ｐゴシック" panose="020B0600070205080204" pitchFamily="50" charset="-128"/>
              <a:ea typeface="ＭＳ Ｐゴシック" panose="020B0600070205080204" pitchFamily="50" charset="-128"/>
            </a:rPr>
            <a:t>％は上回っている状況である。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4323</xdr:rowOff>
    </xdr:from>
    <xdr:to>
      <xdr:col>76</xdr:col>
      <xdr:colOff>73025</xdr:colOff>
      <xdr:row>30</xdr:row>
      <xdr:rowOff>105923</xdr:rowOff>
    </xdr:to>
    <xdr:sp macro="" textlink="">
      <xdr:nvSpPr>
        <xdr:cNvPr id="143" name="楕円 142"/>
        <xdr:cNvSpPr/>
      </xdr:nvSpPr>
      <xdr:spPr>
        <a:xfrm>
          <a:off x="14744700" y="51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154200</xdr:rowOff>
    </xdr:from>
    <xdr:ext cx="469744" cy="259045"/>
    <xdr:sp macro="" textlink="">
      <xdr:nvSpPr>
        <xdr:cNvPr id="144" name="債務償還比率該当値テキスト"/>
        <xdr:cNvSpPr txBox="1"/>
      </xdr:nvSpPr>
      <xdr:spPr>
        <a:xfrm>
          <a:off x="14846300" y="512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157785</xdr:rowOff>
    </xdr:from>
    <xdr:to>
      <xdr:col>72</xdr:col>
      <xdr:colOff>123825</xdr:colOff>
      <xdr:row>31</xdr:row>
      <xdr:rowOff>87935</xdr:rowOff>
    </xdr:to>
    <xdr:sp macro="" textlink="">
      <xdr:nvSpPr>
        <xdr:cNvPr id="145" name="楕円 144"/>
        <xdr:cNvSpPr/>
      </xdr:nvSpPr>
      <xdr:spPr>
        <a:xfrm>
          <a:off x="140335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55123</xdr:rowOff>
    </xdr:from>
    <xdr:to>
      <xdr:col>76</xdr:col>
      <xdr:colOff>22225</xdr:colOff>
      <xdr:row>31</xdr:row>
      <xdr:rowOff>37135</xdr:rowOff>
    </xdr:to>
    <xdr:cxnSp macro="">
      <xdr:nvCxnSpPr>
        <xdr:cNvPr id="146" name="直線コネクタ 145"/>
        <xdr:cNvCxnSpPr/>
      </xdr:nvCxnSpPr>
      <xdr:spPr>
        <a:xfrm flipV="1">
          <a:off x="14084300" y="5198623"/>
          <a:ext cx="711200" cy="15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135849</xdr:rowOff>
    </xdr:from>
    <xdr:to>
      <xdr:col>68</xdr:col>
      <xdr:colOff>123825</xdr:colOff>
      <xdr:row>31</xdr:row>
      <xdr:rowOff>65999</xdr:rowOff>
    </xdr:to>
    <xdr:sp macro="" textlink="">
      <xdr:nvSpPr>
        <xdr:cNvPr id="147" name="楕円 146"/>
        <xdr:cNvSpPr/>
      </xdr:nvSpPr>
      <xdr:spPr>
        <a:xfrm>
          <a:off x="13271500" y="5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15199</xdr:rowOff>
    </xdr:from>
    <xdr:to>
      <xdr:col>72</xdr:col>
      <xdr:colOff>73025</xdr:colOff>
      <xdr:row>31</xdr:row>
      <xdr:rowOff>37135</xdr:rowOff>
    </xdr:to>
    <xdr:cxnSp macro="">
      <xdr:nvCxnSpPr>
        <xdr:cNvPr id="148" name="直線コネクタ 147"/>
        <xdr:cNvCxnSpPr/>
      </xdr:nvCxnSpPr>
      <xdr:spPr>
        <a:xfrm>
          <a:off x="13322300" y="5330149"/>
          <a:ext cx="762000" cy="2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155626</xdr:rowOff>
    </xdr:from>
    <xdr:to>
      <xdr:col>64</xdr:col>
      <xdr:colOff>123825</xdr:colOff>
      <xdr:row>31</xdr:row>
      <xdr:rowOff>85776</xdr:rowOff>
    </xdr:to>
    <xdr:sp macro="" textlink="">
      <xdr:nvSpPr>
        <xdr:cNvPr id="149" name="楕円 148"/>
        <xdr:cNvSpPr/>
      </xdr:nvSpPr>
      <xdr:spPr>
        <a:xfrm>
          <a:off x="12509500" y="52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15199</xdr:rowOff>
    </xdr:from>
    <xdr:to>
      <xdr:col>68</xdr:col>
      <xdr:colOff>73025</xdr:colOff>
      <xdr:row>31</xdr:row>
      <xdr:rowOff>34976</xdr:rowOff>
    </xdr:to>
    <xdr:cxnSp macro="">
      <xdr:nvCxnSpPr>
        <xdr:cNvPr id="150" name="直線コネクタ 149"/>
        <xdr:cNvCxnSpPr/>
      </xdr:nvCxnSpPr>
      <xdr:spPr>
        <a:xfrm flipV="1">
          <a:off x="12560300" y="5330149"/>
          <a:ext cx="7620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117282</xdr:rowOff>
    </xdr:from>
    <xdr:to>
      <xdr:col>60</xdr:col>
      <xdr:colOff>123825</xdr:colOff>
      <xdr:row>31</xdr:row>
      <xdr:rowOff>47432</xdr:rowOff>
    </xdr:to>
    <xdr:sp macro="" textlink="">
      <xdr:nvSpPr>
        <xdr:cNvPr id="151" name="楕円 150"/>
        <xdr:cNvSpPr/>
      </xdr:nvSpPr>
      <xdr:spPr>
        <a:xfrm>
          <a:off x="11747500" y="52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168082</xdr:rowOff>
    </xdr:from>
    <xdr:to>
      <xdr:col>64</xdr:col>
      <xdr:colOff>73025</xdr:colOff>
      <xdr:row>31</xdr:row>
      <xdr:rowOff>34976</xdr:rowOff>
    </xdr:to>
    <xdr:cxnSp macro="">
      <xdr:nvCxnSpPr>
        <xdr:cNvPr id="152" name="直線コネクタ 151"/>
        <xdr:cNvCxnSpPr/>
      </xdr:nvCxnSpPr>
      <xdr:spPr>
        <a:xfrm>
          <a:off x="11798300" y="5311582"/>
          <a:ext cx="7620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79062</xdr:rowOff>
    </xdr:from>
    <xdr:ext cx="469744" cy="259045"/>
    <xdr:sp macro="" textlink="">
      <xdr:nvSpPr>
        <xdr:cNvPr id="157" name="n_1mainValue債務償還比率"/>
        <xdr:cNvSpPr txBox="1"/>
      </xdr:nvSpPr>
      <xdr:spPr>
        <a:xfrm>
          <a:off x="13836727" y="539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57126</xdr:rowOff>
    </xdr:from>
    <xdr:ext cx="469744" cy="259045"/>
    <xdr:sp macro="" textlink="">
      <xdr:nvSpPr>
        <xdr:cNvPr id="158" name="n_2mainValue債務償還比率"/>
        <xdr:cNvSpPr txBox="1"/>
      </xdr:nvSpPr>
      <xdr:spPr>
        <a:xfrm>
          <a:off x="13087427" y="53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76903</xdr:rowOff>
    </xdr:from>
    <xdr:ext cx="469744" cy="259045"/>
    <xdr:sp macro="" textlink="">
      <xdr:nvSpPr>
        <xdr:cNvPr id="159" name="n_3mainValue債務償還比率"/>
        <xdr:cNvSpPr txBox="1"/>
      </xdr:nvSpPr>
      <xdr:spPr>
        <a:xfrm>
          <a:off x="12325427" y="53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38559</xdr:rowOff>
    </xdr:from>
    <xdr:ext cx="469744" cy="259045"/>
    <xdr:sp macro="" textlink="">
      <xdr:nvSpPr>
        <xdr:cNvPr id="160" name="n_4mainValue債務償還比率"/>
        <xdr:cNvSpPr txBox="1"/>
      </xdr:nvSpPr>
      <xdr:spPr>
        <a:xfrm>
          <a:off x="11563427" y="53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32,711
32,519
17.18
14,769,525
14,152,618
612,886
7,041,730
8,191,361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652</xdr:rowOff>
    </xdr:from>
    <xdr:ext cx="405111" cy="259045"/>
    <xdr:sp macro="" textlink="">
      <xdr:nvSpPr>
        <xdr:cNvPr id="74" name="【道路】&#10;有形固定資産減価償却率該当値テキスト"/>
        <xdr:cNvSpPr txBox="1"/>
      </xdr:nvSpPr>
      <xdr:spPr>
        <a:xfrm>
          <a:off x="4673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28575</xdr:rowOff>
    </xdr:to>
    <xdr:cxnSp macro="">
      <xdr:nvCxnSpPr>
        <xdr:cNvPr id="76" name="直線コネクタ 75"/>
        <xdr:cNvCxnSpPr/>
      </xdr:nvCxnSpPr>
      <xdr:spPr>
        <a:xfrm>
          <a:off x="3797300" y="64979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7" name="楕円 76"/>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87630</xdr:rowOff>
    </xdr:to>
    <xdr:cxnSp macro="">
      <xdr:nvCxnSpPr>
        <xdr:cNvPr id="78" name="直線コネクタ 77"/>
        <xdr:cNvCxnSpPr/>
      </xdr:nvCxnSpPr>
      <xdr:spPr>
        <a:xfrm flipV="1">
          <a:off x="2908300" y="64979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17780</xdr:rowOff>
    </xdr:from>
    <xdr:to>
      <xdr:col>10</xdr:col>
      <xdr:colOff>165100</xdr:colOff>
      <xdr:row>38</xdr:row>
      <xdr:rowOff>119380</xdr:rowOff>
    </xdr:to>
    <xdr:sp macro="" textlink="">
      <xdr:nvSpPr>
        <xdr:cNvPr id="79" name="楕円 78"/>
        <xdr:cNvSpPr/>
      </xdr:nvSpPr>
      <xdr:spPr>
        <a:xfrm>
          <a:off x="196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87630</xdr:rowOff>
    </xdr:to>
    <xdr:cxnSp macro="">
      <xdr:nvCxnSpPr>
        <xdr:cNvPr id="80" name="直線コネクタ 79"/>
        <xdr:cNvCxnSpPr/>
      </xdr:nvCxnSpPr>
      <xdr:spPr>
        <a:xfrm>
          <a:off x="2019300" y="6583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4445</xdr:rowOff>
    </xdr:from>
    <xdr:to>
      <xdr:col>6</xdr:col>
      <xdr:colOff>38100</xdr:colOff>
      <xdr:row>38</xdr:row>
      <xdr:rowOff>106045</xdr:rowOff>
    </xdr:to>
    <xdr:sp macro="" textlink="">
      <xdr:nvSpPr>
        <xdr:cNvPr id="81" name="楕円 80"/>
        <xdr:cNvSpPr/>
      </xdr:nvSpPr>
      <xdr:spPr>
        <a:xfrm>
          <a:off x="1079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55245</xdr:rowOff>
    </xdr:from>
    <xdr:to>
      <xdr:col>10</xdr:col>
      <xdr:colOff>114300</xdr:colOff>
      <xdr:row>38</xdr:row>
      <xdr:rowOff>68580</xdr:rowOff>
    </xdr:to>
    <xdr:cxnSp macro="">
      <xdr:nvCxnSpPr>
        <xdr:cNvPr id="82" name="直線コネクタ 81"/>
        <xdr:cNvCxnSpPr/>
      </xdr:nvCxnSpPr>
      <xdr:spPr>
        <a:xfrm>
          <a:off x="1130300" y="6570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87"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8" name="n_2main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110507</xdr:rowOff>
    </xdr:from>
    <xdr:ext cx="405111" cy="259045"/>
    <xdr:sp macro="" textlink="">
      <xdr:nvSpPr>
        <xdr:cNvPr id="89" name="n_3mainValue【道路】&#10;有形固定資産減価償却率"/>
        <xdr:cNvSpPr txBox="1"/>
      </xdr:nvSpPr>
      <xdr:spPr>
        <a:xfrm>
          <a:off x="1816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97172</xdr:rowOff>
    </xdr:from>
    <xdr:ext cx="405111" cy="259045"/>
    <xdr:sp macro="" textlink="">
      <xdr:nvSpPr>
        <xdr:cNvPr id="90" name="n_4mainValue【道路】&#10;有形固定資産減価償却率"/>
        <xdr:cNvSpPr txBox="1"/>
      </xdr:nvSpPr>
      <xdr:spPr>
        <a:xfrm>
          <a:off x="927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5931</xdr:rowOff>
    </xdr:from>
    <xdr:to>
      <xdr:col>55</xdr:col>
      <xdr:colOff>50800</xdr:colOff>
      <xdr:row>41</xdr:row>
      <xdr:rowOff>107531</xdr:rowOff>
    </xdr:to>
    <xdr:sp macro="" textlink="">
      <xdr:nvSpPr>
        <xdr:cNvPr id="130" name="楕円 129"/>
        <xdr:cNvSpPr/>
      </xdr:nvSpPr>
      <xdr:spPr>
        <a:xfrm>
          <a:off x="10426700" y="70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92308</xdr:rowOff>
    </xdr:from>
    <xdr:ext cx="469744" cy="259045"/>
    <xdr:sp macro="" textlink="">
      <xdr:nvSpPr>
        <xdr:cNvPr id="131" name="【道路】&#10;一人当たり延長該当値テキスト"/>
        <xdr:cNvSpPr txBox="1"/>
      </xdr:nvSpPr>
      <xdr:spPr>
        <a:xfrm>
          <a:off x="10515600" y="695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xdr:rowOff>
    </xdr:from>
    <xdr:to>
      <xdr:col>50</xdr:col>
      <xdr:colOff>165100</xdr:colOff>
      <xdr:row>41</xdr:row>
      <xdr:rowOff>107797</xdr:rowOff>
    </xdr:to>
    <xdr:sp macro="" textlink="">
      <xdr:nvSpPr>
        <xdr:cNvPr id="132" name="楕円 131"/>
        <xdr:cNvSpPr/>
      </xdr:nvSpPr>
      <xdr:spPr>
        <a:xfrm>
          <a:off x="9588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56731</xdr:rowOff>
    </xdr:from>
    <xdr:to>
      <xdr:col>55</xdr:col>
      <xdr:colOff>0</xdr:colOff>
      <xdr:row>41</xdr:row>
      <xdr:rowOff>56997</xdr:rowOff>
    </xdr:to>
    <xdr:cxnSp macro="">
      <xdr:nvCxnSpPr>
        <xdr:cNvPr id="133" name="直線コネクタ 132"/>
        <xdr:cNvCxnSpPr/>
      </xdr:nvCxnSpPr>
      <xdr:spPr>
        <a:xfrm flipV="1">
          <a:off x="9639300" y="708618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6959</xdr:rowOff>
    </xdr:from>
    <xdr:to>
      <xdr:col>46</xdr:col>
      <xdr:colOff>38100</xdr:colOff>
      <xdr:row>41</xdr:row>
      <xdr:rowOff>108559</xdr:rowOff>
    </xdr:to>
    <xdr:sp macro="" textlink="">
      <xdr:nvSpPr>
        <xdr:cNvPr id="134" name="楕円 133"/>
        <xdr:cNvSpPr/>
      </xdr:nvSpPr>
      <xdr:spPr>
        <a:xfrm>
          <a:off x="8699500" y="70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56997</xdr:rowOff>
    </xdr:from>
    <xdr:to>
      <xdr:col>50</xdr:col>
      <xdr:colOff>114300</xdr:colOff>
      <xdr:row>41</xdr:row>
      <xdr:rowOff>57759</xdr:rowOff>
    </xdr:to>
    <xdr:cxnSp macro="">
      <xdr:nvCxnSpPr>
        <xdr:cNvPr id="135" name="直線コネクタ 134"/>
        <xdr:cNvCxnSpPr/>
      </xdr:nvCxnSpPr>
      <xdr:spPr>
        <a:xfrm flipV="1">
          <a:off x="8750300" y="708644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7493</xdr:rowOff>
    </xdr:from>
    <xdr:to>
      <xdr:col>41</xdr:col>
      <xdr:colOff>101600</xdr:colOff>
      <xdr:row>41</xdr:row>
      <xdr:rowOff>109093</xdr:rowOff>
    </xdr:to>
    <xdr:sp macro="" textlink="">
      <xdr:nvSpPr>
        <xdr:cNvPr id="136" name="楕円 135"/>
        <xdr:cNvSpPr/>
      </xdr:nvSpPr>
      <xdr:spPr>
        <a:xfrm>
          <a:off x="7810500" y="70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57759</xdr:rowOff>
    </xdr:from>
    <xdr:to>
      <xdr:col>45</xdr:col>
      <xdr:colOff>177800</xdr:colOff>
      <xdr:row>41</xdr:row>
      <xdr:rowOff>58293</xdr:rowOff>
    </xdr:to>
    <xdr:cxnSp macro="">
      <xdr:nvCxnSpPr>
        <xdr:cNvPr id="137" name="直線コネクタ 136"/>
        <xdr:cNvCxnSpPr/>
      </xdr:nvCxnSpPr>
      <xdr:spPr>
        <a:xfrm flipV="1">
          <a:off x="7861300" y="708720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7455</xdr:rowOff>
    </xdr:from>
    <xdr:to>
      <xdr:col>36</xdr:col>
      <xdr:colOff>165100</xdr:colOff>
      <xdr:row>41</xdr:row>
      <xdr:rowOff>109055</xdr:rowOff>
    </xdr:to>
    <xdr:sp macro="" textlink="">
      <xdr:nvSpPr>
        <xdr:cNvPr id="138" name="楕円 137"/>
        <xdr:cNvSpPr/>
      </xdr:nvSpPr>
      <xdr:spPr>
        <a:xfrm>
          <a:off x="6921500" y="70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58255</xdr:rowOff>
    </xdr:from>
    <xdr:to>
      <xdr:col>41</xdr:col>
      <xdr:colOff>50800</xdr:colOff>
      <xdr:row>41</xdr:row>
      <xdr:rowOff>58293</xdr:rowOff>
    </xdr:to>
    <xdr:cxnSp macro="">
      <xdr:nvCxnSpPr>
        <xdr:cNvPr id="139" name="直線コネクタ 138"/>
        <xdr:cNvCxnSpPr/>
      </xdr:nvCxnSpPr>
      <xdr:spPr>
        <a:xfrm>
          <a:off x="6972300" y="70877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98924</xdr:rowOff>
    </xdr:from>
    <xdr:ext cx="469744" cy="259045"/>
    <xdr:sp macro="" textlink="">
      <xdr:nvSpPr>
        <xdr:cNvPr id="144" name="n_1mainValue【道路】&#10;一人当たり延長"/>
        <xdr:cNvSpPr txBox="1"/>
      </xdr:nvSpPr>
      <xdr:spPr>
        <a:xfrm>
          <a:off x="93917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99686</xdr:rowOff>
    </xdr:from>
    <xdr:ext cx="469744" cy="259045"/>
    <xdr:sp macro="" textlink="">
      <xdr:nvSpPr>
        <xdr:cNvPr id="145" name="n_2mainValue【道路】&#10;一人当たり延長"/>
        <xdr:cNvSpPr txBox="1"/>
      </xdr:nvSpPr>
      <xdr:spPr>
        <a:xfrm>
          <a:off x="8515427" y="71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100220</xdr:rowOff>
    </xdr:from>
    <xdr:ext cx="469744" cy="259045"/>
    <xdr:sp macro="" textlink="">
      <xdr:nvSpPr>
        <xdr:cNvPr id="146" name="n_3mainValue【道路】&#10;一人当たり延長"/>
        <xdr:cNvSpPr txBox="1"/>
      </xdr:nvSpPr>
      <xdr:spPr>
        <a:xfrm>
          <a:off x="7626427" y="71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100182</xdr:rowOff>
    </xdr:from>
    <xdr:ext cx="469744" cy="259045"/>
    <xdr:sp macro="" textlink="">
      <xdr:nvSpPr>
        <xdr:cNvPr id="147" name="n_4mainValue【道路】&#10;一人当たり延長"/>
        <xdr:cNvSpPr txBox="1"/>
      </xdr:nvSpPr>
      <xdr:spPr>
        <a:xfrm>
          <a:off x="6737427" y="7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9" name="直線コネクタ 1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3" name="直線コネクタ 1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1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195" name="フローチャート: 判断 1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196" name="フローチャート: 判断 1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197" name="フローチャート: 判断 1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198" name="フローチャート: 判断 1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199" name="フローチャート: 判断 1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05" name="楕円 204"/>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06" name="【公営住宅】&#10;有形固定資産減価償却率該当値テキスト"/>
        <xdr:cNvSpPr txBox="1"/>
      </xdr:nvSpPr>
      <xdr:spPr>
        <a:xfrm>
          <a:off x="4673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07" name="楕円 206"/>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118111</xdr:rowOff>
    </xdr:to>
    <xdr:cxnSp macro="">
      <xdr:nvCxnSpPr>
        <xdr:cNvPr id="208" name="直線コネクタ 207"/>
        <xdr:cNvCxnSpPr/>
      </xdr:nvCxnSpPr>
      <xdr:spPr>
        <a:xfrm>
          <a:off x="3797300" y="136283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09" name="楕円 208"/>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83820</xdr:rowOff>
    </xdr:to>
    <xdr:cxnSp macro="">
      <xdr:nvCxnSpPr>
        <xdr:cNvPr id="210" name="直線コネクタ 209"/>
        <xdr:cNvCxnSpPr/>
      </xdr:nvCxnSpPr>
      <xdr:spPr>
        <a:xfrm>
          <a:off x="2908300" y="13594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135889</xdr:rowOff>
    </xdr:from>
    <xdr:to>
      <xdr:col>10</xdr:col>
      <xdr:colOff>165100</xdr:colOff>
      <xdr:row>79</xdr:row>
      <xdr:rowOff>66039</xdr:rowOff>
    </xdr:to>
    <xdr:sp macro="" textlink="">
      <xdr:nvSpPr>
        <xdr:cNvPr id="211" name="楕円 210"/>
        <xdr:cNvSpPr/>
      </xdr:nvSpPr>
      <xdr:spPr>
        <a:xfrm>
          <a:off x="1968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15239</xdr:rowOff>
    </xdr:from>
    <xdr:to>
      <xdr:col>15</xdr:col>
      <xdr:colOff>50800</xdr:colOff>
      <xdr:row>79</xdr:row>
      <xdr:rowOff>49530</xdr:rowOff>
    </xdr:to>
    <xdr:cxnSp macro="">
      <xdr:nvCxnSpPr>
        <xdr:cNvPr id="212" name="直線コネクタ 211"/>
        <xdr:cNvCxnSpPr/>
      </xdr:nvCxnSpPr>
      <xdr:spPr>
        <a:xfrm>
          <a:off x="2019300" y="13559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101600</xdr:rowOff>
    </xdr:from>
    <xdr:to>
      <xdr:col>6</xdr:col>
      <xdr:colOff>38100</xdr:colOff>
      <xdr:row>79</xdr:row>
      <xdr:rowOff>31750</xdr:rowOff>
    </xdr:to>
    <xdr:sp macro="" textlink="">
      <xdr:nvSpPr>
        <xdr:cNvPr id="213" name="楕円 212"/>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152400</xdr:rowOff>
    </xdr:from>
    <xdr:to>
      <xdr:col>10</xdr:col>
      <xdr:colOff>114300</xdr:colOff>
      <xdr:row>79</xdr:row>
      <xdr:rowOff>15239</xdr:rowOff>
    </xdr:to>
    <xdr:cxnSp macro="">
      <xdr:nvCxnSpPr>
        <xdr:cNvPr id="214" name="直線コネクタ 213"/>
        <xdr:cNvCxnSpPr/>
      </xdr:nvCxnSpPr>
      <xdr:spPr>
        <a:xfrm>
          <a:off x="1130300" y="13525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2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2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2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2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219" name="n_1mainValue【公営住宅】&#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20" name="n_2mainValue【公営住宅】&#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82566</xdr:rowOff>
    </xdr:from>
    <xdr:ext cx="405111" cy="259045"/>
    <xdr:sp macro="" textlink="">
      <xdr:nvSpPr>
        <xdr:cNvPr id="221" name="n_3mainValue【公営住宅】&#10;有形固定資産減価償却率"/>
        <xdr:cNvSpPr txBox="1"/>
      </xdr:nvSpPr>
      <xdr:spPr>
        <a:xfrm>
          <a:off x="1816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48277</xdr:rowOff>
    </xdr:from>
    <xdr:ext cx="405111" cy="259045"/>
    <xdr:sp macro="" textlink="">
      <xdr:nvSpPr>
        <xdr:cNvPr id="222" name="n_4mainValue【公営住宅】&#10;有形固定資産減価償却率"/>
        <xdr:cNvSpPr txBox="1"/>
      </xdr:nvSpPr>
      <xdr:spPr>
        <a:xfrm>
          <a:off x="927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244" name="直線コネクタ 2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2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248" name="直線コネクタ 2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2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250" name="フローチャート: 判断 2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251" name="フローチャート: 判断 2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252" name="フローチャート: 判断 2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253" name="フローチャート: 判断 2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254" name="フローチャート: 判断 2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147777</xdr:rowOff>
    </xdr:from>
    <xdr:to>
      <xdr:col>55</xdr:col>
      <xdr:colOff>50800</xdr:colOff>
      <xdr:row>86</xdr:row>
      <xdr:rowOff>77927</xdr:rowOff>
    </xdr:to>
    <xdr:sp macro="" textlink="">
      <xdr:nvSpPr>
        <xdr:cNvPr id="260" name="楕円 259"/>
        <xdr:cNvSpPr/>
      </xdr:nvSpPr>
      <xdr:spPr>
        <a:xfrm>
          <a:off x="104267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62704</xdr:rowOff>
    </xdr:from>
    <xdr:ext cx="469744" cy="259045"/>
    <xdr:sp macro="" textlink="">
      <xdr:nvSpPr>
        <xdr:cNvPr id="261" name="【公営住宅】&#10;一人当たり面積該当値テキスト"/>
        <xdr:cNvSpPr txBox="1"/>
      </xdr:nvSpPr>
      <xdr:spPr>
        <a:xfrm>
          <a:off x="10515600" y="146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147777</xdr:rowOff>
    </xdr:from>
    <xdr:to>
      <xdr:col>50</xdr:col>
      <xdr:colOff>165100</xdr:colOff>
      <xdr:row>86</xdr:row>
      <xdr:rowOff>77927</xdr:rowOff>
    </xdr:to>
    <xdr:sp macro="" textlink="">
      <xdr:nvSpPr>
        <xdr:cNvPr id="262" name="楕円 261"/>
        <xdr:cNvSpPr/>
      </xdr:nvSpPr>
      <xdr:spPr>
        <a:xfrm>
          <a:off x="9588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27127</xdr:rowOff>
    </xdr:from>
    <xdr:to>
      <xdr:col>55</xdr:col>
      <xdr:colOff>0</xdr:colOff>
      <xdr:row>86</xdr:row>
      <xdr:rowOff>27127</xdr:rowOff>
    </xdr:to>
    <xdr:cxnSp macro="">
      <xdr:nvCxnSpPr>
        <xdr:cNvPr id="263" name="直線コネクタ 262"/>
        <xdr:cNvCxnSpPr/>
      </xdr:nvCxnSpPr>
      <xdr:spPr>
        <a:xfrm>
          <a:off x="9639300" y="14771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148006</xdr:rowOff>
    </xdr:from>
    <xdr:to>
      <xdr:col>46</xdr:col>
      <xdr:colOff>38100</xdr:colOff>
      <xdr:row>86</xdr:row>
      <xdr:rowOff>78156</xdr:rowOff>
    </xdr:to>
    <xdr:sp macro="" textlink="">
      <xdr:nvSpPr>
        <xdr:cNvPr id="264" name="楕円 263"/>
        <xdr:cNvSpPr/>
      </xdr:nvSpPr>
      <xdr:spPr>
        <a:xfrm>
          <a:off x="8699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27127</xdr:rowOff>
    </xdr:from>
    <xdr:to>
      <xdr:col>50</xdr:col>
      <xdr:colOff>114300</xdr:colOff>
      <xdr:row>86</xdr:row>
      <xdr:rowOff>27356</xdr:rowOff>
    </xdr:to>
    <xdr:cxnSp macro="">
      <xdr:nvCxnSpPr>
        <xdr:cNvPr id="265" name="直線コネクタ 264"/>
        <xdr:cNvCxnSpPr/>
      </xdr:nvCxnSpPr>
      <xdr:spPr>
        <a:xfrm flipV="1">
          <a:off x="8750300" y="147718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148006</xdr:rowOff>
    </xdr:from>
    <xdr:to>
      <xdr:col>41</xdr:col>
      <xdr:colOff>101600</xdr:colOff>
      <xdr:row>86</xdr:row>
      <xdr:rowOff>78156</xdr:rowOff>
    </xdr:to>
    <xdr:sp macro="" textlink="">
      <xdr:nvSpPr>
        <xdr:cNvPr id="266" name="楕円 265"/>
        <xdr:cNvSpPr/>
      </xdr:nvSpPr>
      <xdr:spPr>
        <a:xfrm>
          <a:off x="7810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27356</xdr:rowOff>
    </xdr:from>
    <xdr:to>
      <xdr:col>45</xdr:col>
      <xdr:colOff>177800</xdr:colOff>
      <xdr:row>86</xdr:row>
      <xdr:rowOff>27356</xdr:rowOff>
    </xdr:to>
    <xdr:cxnSp macro="">
      <xdr:nvCxnSpPr>
        <xdr:cNvPr id="267" name="直線コネクタ 266"/>
        <xdr:cNvCxnSpPr/>
      </xdr:nvCxnSpPr>
      <xdr:spPr>
        <a:xfrm>
          <a:off x="7861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148006</xdr:rowOff>
    </xdr:from>
    <xdr:to>
      <xdr:col>36</xdr:col>
      <xdr:colOff>165100</xdr:colOff>
      <xdr:row>86</xdr:row>
      <xdr:rowOff>78156</xdr:rowOff>
    </xdr:to>
    <xdr:sp macro="" textlink="">
      <xdr:nvSpPr>
        <xdr:cNvPr id="268" name="楕円 267"/>
        <xdr:cNvSpPr/>
      </xdr:nvSpPr>
      <xdr:spPr>
        <a:xfrm>
          <a:off x="6921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27356</xdr:rowOff>
    </xdr:from>
    <xdr:to>
      <xdr:col>41</xdr:col>
      <xdr:colOff>50800</xdr:colOff>
      <xdr:row>86</xdr:row>
      <xdr:rowOff>27356</xdr:rowOff>
    </xdr:to>
    <xdr:cxnSp macro="">
      <xdr:nvCxnSpPr>
        <xdr:cNvPr id="269" name="直線コネクタ 268"/>
        <xdr:cNvCxnSpPr/>
      </xdr:nvCxnSpPr>
      <xdr:spPr>
        <a:xfrm>
          <a:off x="6972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2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2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2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2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69054</xdr:rowOff>
    </xdr:from>
    <xdr:ext cx="469744" cy="259045"/>
    <xdr:sp macro="" textlink="">
      <xdr:nvSpPr>
        <xdr:cNvPr id="274" name="n_1mainValue【公営住宅】&#10;一人当たり面積"/>
        <xdr:cNvSpPr txBox="1"/>
      </xdr:nvSpPr>
      <xdr:spPr>
        <a:xfrm>
          <a:off x="93917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69283</xdr:rowOff>
    </xdr:from>
    <xdr:ext cx="469744" cy="259045"/>
    <xdr:sp macro="" textlink="">
      <xdr:nvSpPr>
        <xdr:cNvPr id="275" name="n_2mainValue【公営住宅】&#10;一人当たり面積"/>
        <xdr:cNvSpPr txBox="1"/>
      </xdr:nvSpPr>
      <xdr:spPr>
        <a:xfrm>
          <a:off x="8515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69283</xdr:rowOff>
    </xdr:from>
    <xdr:ext cx="469744" cy="259045"/>
    <xdr:sp macro="" textlink="">
      <xdr:nvSpPr>
        <xdr:cNvPr id="276" name="n_3mainValue【公営住宅】&#10;一人当たり面積"/>
        <xdr:cNvSpPr txBox="1"/>
      </xdr:nvSpPr>
      <xdr:spPr>
        <a:xfrm>
          <a:off x="7626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69283</xdr:rowOff>
    </xdr:from>
    <xdr:ext cx="469744" cy="259045"/>
    <xdr:sp macro="" textlink="">
      <xdr:nvSpPr>
        <xdr:cNvPr id="277" name="n_4mainValue【公営住宅】&#10;一人当たり面積"/>
        <xdr:cNvSpPr txBox="1"/>
      </xdr:nvSpPr>
      <xdr:spPr>
        <a:xfrm>
          <a:off x="6737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18" name="直線コネクタ 3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2" name="直線コネクタ 3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4" name="フローチャート: 判断 3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5" name="フローチャート: 判断 3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6" name="フローチャート: 判断 3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7" name="フローチャート: 判断 3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28" name="フローチャート: 判断 3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34" name="楕円 333"/>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335" name="【認定こども園・幼稚園・保育所】&#10;有形固定資産減価償却率該当値テキスト"/>
        <xdr:cNvSpPr txBox="1"/>
      </xdr:nvSpPr>
      <xdr:spPr>
        <a:xfrm>
          <a:off x="16357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336" name="楕円 335"/>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76200</xdr:rowOff>
    </xdr:to>
    <xdr:cxnSp macro="">
      <xdr:nvCxnSpPr>
        <xdr:cNvPr id="337" name="直線コネクタ 336"/>
        <xdr:cNvCxnSpPr/>
      </xdr:nvCxnSpPr>
      <xdr:spPr>
        <a:xfrm>
          <a:off x="15481300" y="6377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338" name="楕円 337"/>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34290</xdr:rowOff>
    </xdr:to>
    <xdr:cxnSp macro="">
      <xdr:nvCxnSpPr>
        <xdr:cNvPr id="339" name="直線コネクタ 338"/>
        <xdr:cNvCxnSpPr/>
      </xdr:nvCxnSpPr>
      <xdr:spPr>
        <a:xfrm>
          <a:off x="14592300" y="6336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340" name="楕円 339"/>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36</xdr:row>
      <xdr:rowOff>163830</xdr:rowOff>
    </xdr:to>
    <xdr:cxnSp macro="">
      <xdr:nvCxnSpPr>
        <xdr:cNvPr id="341" name="直線コネクタ 340"/>
        <xdr:cNvCxnSpPr/>
      </xdr:nvCxnSpPr>
      <xdr:spPr>
        <a:xfrm>
          <a:off x="13703300" y="629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153035</xdr:rowOff>
    </xdr:from>
    <xdr:to>
      <xdr:col>67</xdr:col>
      <xdr:colOff>101600</xdr:colOff>
      <xdr:row>37</xdr:row>
      <xdr:rowOff>83185</xdr:rowOff>
    </xdr:to>
    <xdr:sp macro="" textlink="">
      <xdr:nvSpPr>
        <xdr:cNvPr id="342" name="楕円 341"/>
        <xdr:cNvSpPr/>
      </xdr:nvSpPr>
      <xdr:spPr>
        <a:xfrm>
          <a:off x="12763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37</xdr:row>
      <xdr:rowOff>32385</xdr:rowOff>
    </xdr:to>
    <xdr:cxnSp macro="">
      <xdr:nvCxnSpPr>
        <xdr:cNvPr id="343" name="直線コネクタ 342"/>
        <xdr:cNvCxnSpPr/>
      </xdr:nvCxnSpPr>
      <xdr:spPr>
        <a:xfrm flipV="1">
          <a:off x="12814300" y="629412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3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76217</xdr:rowOff>
    </xdr:from>
    <xdr:ext cx="405111" cy="259045"/>
    <xdr:sp macro="" textlink="">
      <xdr:nvSpPr>
        <xdr:cNvPr id="348" name="n_1main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349" name="n_2mainValue【認定こども園・幼稚園・保育所】&#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350" name="n_3mainValue【認定こども園・幼稚園・保育所】&#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351" name="n_4main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3" name="直線コネクタ 3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5" name="直線コネクタ 3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7" name="直線コネクタ 3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79" name="フローチャート: 判断 3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0" name="フローチャート: 判断 3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1" name="フローチャート: 判断 3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2" name="フローチャート: 判断 3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3" name="フローチャート: 判断 3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389" name="楕円 388"/>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390" name="【認定こども園・幼稚園・保育所】&#10;一人当たり面積該当値テキスト"/>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391" name="楕円 390"/>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392" name="直線コネクタ 391"/>
        <xdr:cNvCxnSpPr/>
      </xdr:nvCxnSpPr>
      <xdr:spPr>
        <a:xfrm>
          <a:off x="21323300" y="694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41402</xdr:rowOff>
    </xdr:from>
    <xdr:to>
      <xdr:col>107</xdr:col>
      <xdr:colOff>101600</xdr:colOff>
      <xdr:row>40</xdr:row>
      <xdr:rowOff>143002</xdr:rowOff>
    </xdr:to>
    <xdr:sp macro="" textlink="">
      <xdr:nvSpPr>
        <xdr:cNvPr id="393" name="楕円 392"/>
        <xdr:cNvSpPr/>
      </xdr:nvSpPr>
      <xdr:spPr>
        <a:xfrm>
          <a:off x="20383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92202</xdr:rowOff>
    </xdr:to>
    <xdr:cxnSp macro="">
      <xdr:nvCxnSpPr>
        <xdr:cNvPr id="394" name="直線コネクタ 393"/>
        <xdr:cNvCxnSpPr/>
      </xdr:nvCxnSpPr>
      <xdr:spPr>
        <a:xfrm flipV="1">
          <a:off x="20434300" y="69479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41402</xdr:rowOff>
    </xdr:from>
    <xdr:to>
      <xdr:col>102</xdr:col>
      <xdr:colOff>165100</xdr:colOff>
      <xdr:row>40</xdr:row>
      <xdr:rowOff>143002</xdr:rowOff>
    </xdr:to>
    <xdr:sp macro="" textlink="">
      <xdr:nvSpPr>
        <xdr:cNvPr id="395" name="楕円 394"/>
        <xdr:cNvSpPr/>
      </xdr:nvSpPr>
      <xdr:spPr>
        <a:xfrm>
          <a:off x="19494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92202</xdr:rowOff>
    </xdr:from>
    <xdr:to>
      <xdr:col>107</xdr:col>
      <xdr:colOff>50800</xdr:colOff>
      <xdr:row>40</xdr:row>
      <xdr:rowOff>92202</xdr:rowOff>
    </xdr:to>
    <xdr:cxnSp macro="">
      <xdr:nvCxnSpPr>
        <xdr:cNvPr id="396" name="直線コネクタ 395"/>
        <xdr:cNvCxnSpPr/>
      </xdr:nvCxnSpPr>
      <xdr:spPr>
        <a:xfrm>
          <a:off x="19545300" y="695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148844</xdr:rowOff>
    </xdr:from>
    <xdr:to>
      <xdr:col>98</xdr:col>
      <xdr:colOff>38100</xdr:colOff>
      <xdr:row>40</xdr:row>
      <xdr:rowOff>78994</xdr:rowOff>
    </xdr:to>
    <xdr:sp macro="" textlink="">
      <xdr:nvSpPr>
        <xdr:cNvPr id="397" name="楕円 396"/>
        <xdr:cNvSpPr/>
      </xdr:nvSpPr>
      <xdr:spPr>
        <a:xfrm>
          <a:off x="18605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28194</xdr:rowOff>
    </xdr:from>
    <xdr:to>
      <xdr:col>102</xdr:col>
      <xdr:colOff>114300</xdr:colOff>
      <xdr:row>40</xdr:row>
      <xdr:rowOff>92202</xdr:rowOff>
    </xdr:to>
    <xdr:cxnSp macro="">
      <xdr:nvCxnSpPr>
        <xdr:cNvPr id="398" name="直線コネクタ 397"/>
        <xdr:cNvCxnSpPr/>
      </xdr:nvCxnSpPr>
      <xdr:spPr>
        <a:xfrm>
          <a:off x="18656300" y="68861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3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03" name="n_1mainValue【認定こども園・幼稚園・保育所】&#10;一人当たり面積"/>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404" name="n_2mainValue【認定こども園・幼稚園・保育所】&#10;一人当たり面積"/>
        <xdr:cNvSpPr txBox="1"/>
      </xdr:nvSpPr>
      <xdr:spPr>
        <a:xfrm>
          <a:off x="20199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134129</xdr:rowOff>
    </xdr:from>
    <xdr:ext cx="469744" cy="259045"/>
    <xdr:sp macro="" textlink="">
      <xdr:nvSpPr>
        <xdr:cNvPr id="405" name="n_3mainValue【認定こども園・幼稚園・保育所】&#10;一人当たり面積"/>
        <xdr:cNvSpPr txBox="1"/>
      </xdr:nvSpPr>
      <xdr:spPr>
        <a:xfrm>
          <a:off x="19310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70121</xdr:rowOff>
    </xdr:from>
    <xdr:ext cx="469744" cy="259045"/>
    <xdr:sp macro="" textlink="">
      <xdr:nvSpPr>
        <xdr:cNvPr id="406" name="n_4mainValue【認定こども園・幼稚園・保育所】&#10;一人当たり面積"/>
        <xdr:cNvSpPr txBox="1"/>
      </xdr:nvSpPr>
      <xdr:spPr>
        <a:xfrm>
          <a:off x="18421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1" name="直線コネクタ 4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3" name="直線コネクタ 4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5" name="直線コネクタ 4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7" name="フローチャート: 判断 4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38" name="フローチャート: 判断 4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39" name="フローチャート: 判断 4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0" name="フローチャート: 判断 4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1" name="フローチャート: 判断 4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47" name="楕円 446"/>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448" name="【学校施設】&#10;有形固定資産減価償却率該当値テキスト"/>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449" name="楕円 448"/>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43815</xdr:rowOff>
    </xdr:to>
    <xdr:cxnSp macro="">
      <xdr:nvCxnSpPr>
        <xdr:cNvPr id="450" name="直線コネクタ 449"/>
        <xdr:cNvCxnSpPr/>
      </xdr:nvCxnSpPr>
      <xdr:spPr>
        <a:xfrm>
          <a:off x="15481300" y="104660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451" name="楕円 450"/>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61</xdr:row>
      <xdr:rowOff>7620</xdr:rowOff>
    </xdr:to>
    <xdr:cxnSp macro="">
      <xdr:nvCxnSpPr>
        <xdr:cNvPr id="452" name="直線コネクタ 451"/>
        <xdr:cNvCxnSpPr/>
      </xdr:nvCxnSpPr>
      <xdr:spPr>
        <a:xfrm>
          <a:off x="14592300" y="1042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453" name="楕円 452"/>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140970</xdr:rowOff>
    </xdr:to>
    <xdr:cxnSp macro="">
      <xdr:nvCxnSpPr>
        <xdr:cNvPr id="454" name="直線コネクタ 453"/>
        <xdr:cNvCxnSpPr/>
      </xdr:nvCxnSpPr>
      <xdr:spPr>
        <a:xfrm>
          <a:off x="13703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455" name="楕円 454"/>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102870</xdr:rowOff>
    </xdr:to>
    <xdr:cxnSp macro="">
      <xdr:nvCxnSpPr>
        <xdr:cNvPr id="456" name="直線コネクタ 455"/>
        <xdr:cNvCxnSpPr/>
      </xdr:nvCxnSpPr>
      <xdr:spPr>
        <a:xfrm>
          <a:off x="12814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461" name="n_1mainValue【学校施設】&#10;有形固定資産減価償却率"/>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462" name="n_2mainValue【学校施設】&#10;有形固定資産減価償却率"/>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144797</xdr:rowOff>
    </xdr:from>
    <xdr:ext cx="405111" cy="259045"/>
    <xdr:sp macro="" textlink="">
      <xdr:nvSpPr>
        <xdr:cNvPr id="463" name="n_3mainValue【学校施設】&#10;有形固定資産減価償却率"/>
        <xdr:cNvSpPr txBox="1"/>
      </xdr:nvSpPr>
      <xdr:spPr>
        <a:xfrm>
          <a:off x="13500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464" name="n_4mainValue【学校施設】&#10;有形固定資産減価償却率"/>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89" name="直線コネクタ 4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1" name="直線コネクタ 4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3" name="直線コネクタ 4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5" name="フローチャート: 判断 4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6" name="フローチャート: 判断 4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7" name="フローチャート: 判断 4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98" name="フローチャート: 判断 4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99" name="フローチャート: 判断 4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36830</xdr:rowOff>
    </xdr:from>
    <xdr:to>
      <xdr:col>116</xdr:col>
      <xdr:colOff>114300</xdr:colOff>
      <xdr:row>64</xdr:row>
      <xdr:rowOff>138430</xdr:rowOff>
    </xdr:to>
    <xdr:sp macro="" textlink="">
      <xdr:nvSpPr>
        <xdr:cNvPr id="505" name="楕円 504"/>
        <xdr:cNvSpPr/>
      </xdr:nvSpPr>
      <xdr:spPr>
        <a:xfrm>
          <a:off x="221107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123207</xdr:rowOff>
    </xdr:from>
    <xdr:ext cx="469744" cy="259045"/>
    <xdr:sp macro="" textlink="">
      <xdr:nvSpPr>
        <xdr:cNvPr id="506" name="【学校施設】&#10;一人当たり面積該当値テキスト"/>
        <xdr:cNvSpPr txBox="1"/>
      </xdr:nvSpPr>
      <xdr:spPr>
        <a:xfrm>
          <a:off x="22199600" y="109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38354</xdr:rowOff>
    </xdr:from>
    <xdr:to>
      <xdr:col>112</xdr:col>
      <xdr:colOff>38100</xdr:colOff>
      <xdr:row>64</xdr:row>
      <xdr:rowOff>139954</xdr:rowOff>
    </xdr:to>
    <xdr:sp macro="" textlink="">
      <xdr:nvSpPr>
        <xdr:cNvPr id="507" name="楕円 506"/>
        <xdr:cNvSpPr/>
      </xdr:nvSpPr>
      <xdr:spPr>
        <a:xfrm>
          <a:off x="21272500" y="110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87630</xdr:rowOff>
    </xdr:from>
    <xdr:to>
      <xdr:col>116</xdr:col>
      <xdr:colOff>63500</xdr:colOff>
      <xdr:row>64</xdr:row>
      <xdr:rowOff>89154</xdr:rowOff>
    </xdr:to>
    <xdr:cxnSp macro="">
      <xdr:nvCxnSpPr>
        <xdr:cNvPr id="508" name="直線コネクタ 507"/>
        <xdr:cNvCxnSpPr/>
      </xdr:nvCxnSpPr>
      <xdr:spPr>
        <a:xfrm flipV="1">
          <a:off x="21323300" y="110604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42164</xdr:rowOff>
    </xdr:from>
    <xdr:to>
      <xdr:col>107</xdr:col>
      <xdr:colOff>101600</xdr:colOff>
      <xdr:row>64</xdr:row>
      <xdr:rowOff>143764</xdr:rowOff>
    </xdr:to>
    <xdr:sp macro="" textlink="">
      <xdr:nvSpPr>
        <xdr:cNvPr id="509" name="楕円 508"/>
        <xdr:cNvSpPr/>
      </xdr:nvSpPr>
      <xdr:spPr>
        <a:xfrm>
          <a:off x="20383500" y="110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89154</xdr:rowOff>
    </xdr:from>
    <xdr:to>
      <xdr:col>111</xdr:col>
      <xdr:colOff>177800</xdr:colOff>
      <xdr:row>64</xdr:row>
      <xdr:rowOff>92964</xdr:rowOff>
    </xdr:to>
    <xdr:cxnSp macro="">
      <xdr:nvCxnSpPr>
        <xdr:cNvPr id="510" name="直線コネクタ 509"/>
        <xdr:cNvCxnSpPr/>
      </xdr:nvCxnSpPr>
      <xdr:spPr>
        <a:xfrm flipV="1">
          <a:off x="20434300" y="1106195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44450</xdr:rowOff>
    </xdr:from>
    <xdr:to>
      <xdr:col>102</xdr:col>
      <xdr:colOff>165100</xdr:colOff>
      <xdr:row>64</xdr:row>
      <xdr:rowOff>146050</xdr:rowOff>
    </xdr:to>
    <xdr:sp macro="" textlink="">
      <xdr:nvSpPr>
        <xdr:cNvPr id="511" name="楕円 510"/>
        <xdr:cNvSpPr/>
      </xdr:nvSpPr>
      <xdr:spPr>
        <a:xfrm>
          <a:off x="19494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92964</xdr:rowOff>
    </xdr:from>
    <xdr:to>
      <xdr:col>107</xdr:col>
      <xdr:colOff>50800</xdr:colOff>
      <xdr:row>64</xdr:row>
      <xdr:rowOff>95250</xdr:rowOff>
    </xdr:to>
    <xdr:cxnSp macro="">
      <xdr:nvCxnSpPr>
        <xdr:cNvPr id="512" name="直線コネクタ 511"/>
        <xdr:cNvCxnSpPr/>
      </xdr:nvCxnSpPr>
      <xdr:spPr>
        <a:xfrm flipV="1">
          <a:off x="19545300" y="110657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44450</xdr:rowOff>
    </xdr:from>
    <xdr:to>
      <xdr:col>98</xdr:col>
      <xdr:colOff>38100</xdr:colOff>
      <xdr:row>64</xdr:row>
      <xdr:rowOff>146050</xdr:rowOff>
    </xdr:to>
    <xdr:sp macro="" textlink="">
      <xdr:nvSpPr>
        <xdr:cNvPr id="513" name="楕円 512"/>
        <xdr:cNvSpPr/>
      </xdr:nvSpPr>
      <xdr:spPr>
        <a:xfrm>
          <a:off x="18605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95250</xdr:rowOff>
    </xdr:from>
    <xdr:to>
      <xdr:col>102</xdr:col>
      <xdr:colOff>114300</xdr:colOff>
      <xdr:row>64</xdr:row>
      <xdr:rowOff>95250</xdr:rowOff>
    </xdr:to>
    <xdr:cxnSp macro="">
      <xdr:nvCxnSpPr>
        <xdr:cNvPr id="514" name="直線コネクタ 513"/>
        <xdr:cNvCxnSpPr/>
      </xdr:nvCxnSpPr>
      <xdr:spPr>
        <a:xfrm>
          <a:off x="18656300" y="11068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131081</xdr:rowOff>
    </xdr:from>
    <xdr:ext cx="469744" cy="259045"/>
    <xdr:sp macro="" textlink="">
      <xdr:nvSpPr>
        <xdr:cNvPr id="519" name="n_1mainValue【学校施設】&#10;一人当たり面積"/>
        <xdr:cNvSpPr txBox="1"/>
      </xdr:nvSpPr>
      <xdr:spPr>
        <a:xfrm>
          <a:off x="21075727" y="1110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134891</xdr:rowOff>
    </xdr:from>
    <xdr:ext cx="469744" cy="259045"/>
    <xdr:sp macro="" textlink="">
      <xdr:nvSpPr>
        <xdr:cNvPr id="520" name="n_2mainValue【学校施設】&#10;一人当たり面積"/>
        <xdr:cNvSpPr txBox="1"/>
      </xdr:nvSpPr>
      <xdr:spPr>
        <a:xfrm>
          <a:off x="20199427" y="1110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137177</xdr:rowOff>
    </xdr:from>
    <xdr:ext cx="469744" cy="259045"/>
    <xdr:sp macro="" textlink="">
      <xdr:nvSpPr>
        <xdr:cNvPr id="521" name="n_3mainValue【学校施設】&#10;一人当たり面積"/>
        <xdr:cNvSpPr txBox="1"/>
      </xdr:nvSpPr>
      <xdr:spPr>
        <a:xfrm>
          <a:off x="19310427" y="1110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137177</xdr:rowOff>
    </xdr:from>
    <xdr:ext cx="469744" cy="259045"/>
    <xdr:sp macro="" textlink="">
      <xdr:nvSpPr>
        <xdr:cNvPr id="522" name="n_4mainValue【学校施設】&#10;一人当たり面積"/>
        <xdr:cNvSpPr txBox="1"/>
      </xdr:nvSpPr>
      <xdr:spPr>
        <a:xfrm>
          <a:off x="18421427" y="1110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を除く有形固定資産減価償却率については、各施設とも既に耐用年数の半分以上が経過しており、老朽化が進んでいると考えられるが類似団体内平均値と同程度となっている。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年度に集合住宅型の公営住宅を建設したことにより、有形固定資産減価償却率が類似団体内平均値と比較して低くなっている。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32,711
32,519
17.18
14,769,525
14,152,618
612,886
7,041,730
8,191,361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84183</xdr:rowOff>
    </xdr:from>
    <xdr:to>
      <xdr:col>24</xdr:col>
      <xdr:colOff>114300</xdr:colOff>
      <xdr:row>40</xdr:row>
      <xdr:rowOff>14333</xdr:rowOff>
    </xdr:to>
    <xdr:sp macro="" textlink="">
      <xdr:nvSpPr>
        <xdr:cNvPr id="74" name="楕円 73"/>
        <xdr:cNvSpPr/>
      </xdr:nvSpPr>
      <xdr:spPr>
        <a:xfrm>
          <a:off x="4584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62610</xdr:rowOff>
    </xdr:from>
    <xdr:ext cx="405111" cy="259045"/>
    <xdr:sp macro="" textlink="">
      <xdr:nvSpPr>
        <xdr:cNvPr id="75" name="【図書館】&#10;有形固定資産減価償却率該当値テキスト"/>
        <xdr:cNvSpPr txBox="1"/>
      </xdr:nvSpPr>
      <xdr:spPr>
        <a:xfrm>
          <a:off x="4673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134983</xdr:rowOff>
    </xdr:to>
    <xdr:cxnSp macro="">
      <xdr:nvCxnSpPr>
        <xdr:cNvPr id="77" name="直線コネクタ 76"/>
        <xdr:cNvCxnSpPr/>
      </xdr:nvCxnSpPr>
      <xdr:spPr>
        <a:xfrm>
          <a:off x="3797300" y="6702334"/>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8" name="楕円 77"/>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51707</xdr:rowOff>
    </xdr:to>
    <xdr:cxnSp macro="">
      <xdr:nvCxnSpPr>
        <xdr:cNvPr id="79" name="直線コネクタ 78"/>
        <xdr:cNvCxnSpPr/>
      </xdr:nvCxnSpPr>
      <xdr:spPr>
        <a:xfrm flipV="1">
          <a:off x="2908300" y="670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0" name="楕円 79"/>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51707</xdr:rowOff>
    </xdr:to>
    <xdr:cxnSp macro="">
      <xdr:nvCxnSpPr>
        <xdr:cNvPr id="81" name="直線コネクタ 80"/>
        <xdr:cNvCxnSpPr/>
      </xdr:nvCxnSpPr>
      <xdr:spPr>
        <a:xfrm>
          <a:off x="2019300" y="66958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87449</xdr:rowOff>
    </xdr:from>
    <xdr:to>
      <xdr:col>6</xdr:col>
      <xdr:colOff>38100</xdr:colOff>
      <xdr:row>39</xdr:row>
      <xdr:rowOff>17599</xdr:rowOff>
    </xdr:to>
    <xdr:sp macro="" textlink="">
      <xdr:nvSpPr>
        <xdr:cNvPr id="82" name="楕円 81"/>
        <xdr:cNvSpPr/>
      </xdr:nvSpPr>
      <xdr:spPr>
        <a:xfrm>
          <a:off x="1079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39</xdr:row>
      <xdr:rowOff>9253</xdr:rowOff>
    </xdr:to>
    <xdr:cxnSp macro="">
      <xdr:nvCxnSpPr>
        <xdr:cNvPr id="83" name="直線コネクタ 82"/>
        <xdr:cNvCxnSpPr/>
      </xdr:nvCxnSpPr>
      <xdr:spPr>
        <a:xfrm>
          <a:off x="1130300" y="66533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90" name="n_3mainValue【図書館】&#10;有形固定資産減価償却率"/>
        <xdr:cNvSpPr txBox="1"/>
      </xdr:nvSpPr>
      <xdr:spPr>
        <a:xfrm>
          <a:off x="1816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8726</xdr:rowOff>
    </xdr:from>
    <xdr:ext cx="405111" cy="259045"/>
    <xdr:sp macro="" textlink="">
      <xdr:nvSpPr>
        <xdr:cNvPr id="91" name="n_4mainValue【図書館】&#10;有形固定資産減価償却率"/>
        <xdr:cNvSpPr txBox="1"/>
      </xdr:nvSpPr>
      <xdr:spPr>
        <a:xfrm>
          <a:off x="927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109237</xdr:rowOff>
    </xdr:from>
    <xdr:ext cx="469744" cy="259045"/>
    <xdr:sp macro="" textlink="">
      <xdr:nvSpPr>
        <xdr:cNvPr id="132" name="【図書館】&#10;一人当たり面積該当値テキスト"/>
        <xdr:cNvSpPr txBox="1"/>
      </xdr:nvSpPr>
      <xdr:spPr>
        <a:xfrm>
          <a:off x="10515600"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137160</xdr:rowOff>
    </xdr:to>
    <xdr:cxnSp macro="">
      <xdr:nvCxnSpPr>
        <xdr:cNvPr id="134" name="直線コネクタ 133"/>
        <xdr:cNvCxnSpPr/>
      </xdr:nvCxnSpPr>
      <xdr:spPr>
        <a:xfrm>
          <a:off x="9639300" y="699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5" name="楕円 134"/>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140970</xdr:rowOff>
    </xdr:to>
    <xdr:cxnSp macro="">
      <xdr:nvCxnSpPr>
        <xdr:cNvPr id="136" name="直線コネクタ 135"/>
        <xdr:cNvCxnSpPr/>
      </xdr:nvCxnSpPr>
      <xdr:spPr>
        <a:xfrm flipV="1">
          <a:off x="8750300" y="699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140970</xdr:rowOff>
    </xdr:to>
    <xdr:cxnSp macro="">
      <xdr:nvCxnSpPr>
        <xdr:cNvPr id="138" name="直線コネクタ 137"/>
        <xdr:cNvCxnSpPr/>
      </xdr:nvCxnSpPr>
      <xdr:spPr>
        <a:xfrm>
          <a:off x="7861300" y="699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90170</xdr:rowOff>
    </xdr:from>
    <xdr:to>
      <xdr:col>36</xdr:col>
      <xdr:colOff>165100</xdr:colOff>
      <xdr:row>41</xdr:row>
      <xdr:rowOff>20320</xdr:rowOff>
    </xdr:to>
    <xdr:sp macro="" textlink="">
      <xdr:nvSpPr>
        <xdr:cNvPr id="139" name="楕円 138"/>
        <xdr:cNvSpPr/>
      </xdr:nvSpPr>
      <xdr:spPr>
        <a:xfrm>
          <a:off x="692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140970</xdr:rowOff>
    </xdr:from>
    <xdr:to>
      <xdr:col>41</xdr:col>
      <xdr:colOff>50800</xdr:colOff>
      <xdr:row>40</xdr:row>
      <xdr:rowOff>140970</xdr:rowOff>
    </xdr:to>
    <xdr:cxnSp macro="">
      <xdr:nvCxnSpPr>
        <xdr:cNvPr id="140" name="直線コネクタ 139"/>
        <xdr:cNvCxnSpPr/>
      </xdr:nvCxnSpPr>
      <xdr:spPr>
        <a:xfrm>
          <a:off x="6972300" y="699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33037</xdr:rowOff>
    </xdr:from>
    <xdr:ext cx="469744" cy="259045"/>
    <xdr:sp macro="" textlink="">
      <xdr:nvSpPr>
        <xdr:cNvPr id="145" name="n_1main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36847</xdr:rowOff>
    </xdr:from>
    <xdr:ext cx="469744" cy="259045"/>
    <xdr:sp macro="" textlink="">
      <xdr:nvSpPr>
        <xdr:cNvPr id="146" name="n_2mainValue【図書館】&#10;一人当たり面積"/>
        <xdr:cNvSpPr txBox="1"/>
      </xdr:nvSpPr>
      <xdr:spPr>
        <a:xfrm>
          <a:off x="8515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36847</xdr:rowOff>
    </xdr:from>
    <xdr:ext cx="469744" cy="259045"/>
    <xdr:sp macro="" textlink="">
      <xdr:nvSpPr>
        <xdr:cNvPr id="147" name="n_3mainValue【図書館】&#10;一人当たり面積"/>
        <xdr:cNvSpPr txBox="1"/>
      </xdr:nvSpPr>
      <xdr:spPr>
        <a:xfrm>
          <a:off x="7626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36847</xdr:rowOff>
    </xdr:from>
    <xdr:ext cx="469744" cy="259045"/>
    <xdr:sp macro="" textlink="">
      <xdr:nvSpPr>
        <xdr:cNvPr id="148" name="n_4mainValue【図書館】&#10;一人当たり面積"/>
        <xdr:cNvSpPr txBox="1"/>
      </xdr:nvSpPr>
      <xdr:spPr>
        <a:xfrm>
          <a:off x="6737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47172</xdr:rowOff>
    </xdr:from>
    <xdr:to>
      <xdr:col>20</xdr:col>
      <xdr:colOff>38100</xdr:colOff>
      <xdr:row>64</xdr:row>
      <xdr:rowOff>148772</xdr:rowOff>
    </xdr:to>
    <xdr:sp macro="" textlink="">
      <xdr:nvSpPr>
        <xdr:cNvPr id="192" name="楕円 191"/>
        <xdr:cNvSpPr/>
      </xdr:nvSpPr>
      <xdr:spPr>
        <a:xfrm>
          <a:off x="3746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97972</xdr:rowOff>
    </xdr:from>
    <xdr:to>
      <xdr:col>24</xdr:col>
      <xdr:colOff>63500</xdr:colOff>
      <xdr:row>64</xdr:row>
      <xdr:rowOff>130628</xdr:rowOff>
    </xdr:to>
    <xdr:cxnSp macro="">
      <xdr:nvCxnSpPr>
        <xdr:cNvPr id="193" name="直線コネクタ 192"/>
        <xdr:cNvCxnSpPr/>
      </xdr:nvCxnSpPr>
      <xdr:spPr>
        <a:xfrm>
          <a:off x="3797300" y="11070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14515</xdr:rowOff>
    </xdr:from>
    <xdr:to>
      <xdr:col>15</xdr:col>
      <xdr:colOff>101600</xdr:colOff>
      <xdr:row>64</xdr:row>
      <xdr:rowOff>116115</xdr:rowOff>
    </xdr:to>
    <xdr:sp macro="" textlink="">
      <xdr:nvSpPr>
        <xdr:cNvPr id="194" name="楕円 193"/>
        <xdr:cNvSpPr/>
      </xdr:nvSpPr>
      <xdr:spPr>
        <a:xfrm>
          <a:off x="2857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65315</xdr:rowOff>
    </xdr:from>
    <xdr:to>
      <xdr:col>19</xdr:col>
      <xdr:colOff>177800</xdr:colOff>
      <xdr:row>64</xdr:row>
      <xdr:rowOff>97972</xdr:rowOff>
    </xdr:to>
    <xdr:cxnSp macro="">
      <xdr:nvCxnSpPr>
        <xdr:cNvPr id="195" name="直線コネクタ 194"/>
        <xdr:cNvCxnSpPr/>
      </xdr:nvCxnSpPr>
      <xdr:spPr>
        <a:xfrm>
          <a:off x="2908300" y="1103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153307</xdr:rowOff>
    </xdr:from>
    <xdr:to>
      <xdr:col>10</xdr:col>
      <xdr:colOff>165100</xdr:colOff>
      <xdr:row>64</xdr:row>
      <xdr:rowOff>83457</xdr:rowOff>
    </xdr:to>
    <xdr:sp macro="" textlink="">
      <xdr:nvSpPr>
        <xdr:cNvPr id="196" name="楕円 195"/>
        <xdr:cNvSpPr/>
      </xdr:nvSpPr>
      <xdr:spPr>
        <a:xfrm>
          <a:off x="1968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32657</xdr:rowOff>
    </xdr:from>
    <xdr:to>
      <xdr:col>15</xdr:col>
      <xdr:colOff>50800</xdr:colOff>
      <xdr:row>64</xdr:row>
      <xdr:rowOff>65315</xdr:rowOff>
    </xdr:to>
    <xdr:cxnSp macro="">
      <xdr:nvCxnSpPr>
        <xdr:cNvPr id="197" name="直線コネクタ 196"/>
        <xdr:cNvCxnSpPr/>
      </xdr:nvCxnSpPr>
      <xdr:spPr>
        <a:xfrm>
          <a:off x="2019300" y="11005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8" name="楕円 197"/>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64</xdr:row>
      <xdr:rowOff>32657</xdr:rowOff>
    </xdr:to>
    <xdr:cxnSp macro="">
      <xdr:nvCxnSpPr>
        <xdr:cNvPr id="199" name="直線コネクタ 198"/>
        <xdr:cNvCxnSpPr/>
      </xdr:nvCxnSpPr>
      <xdr:spPr>
        <a:xfrm>
          <a:off x="1130300" y="10572750"/>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139899</xdr:rowOff>
    </xdr:from>
    <xdr:ext cx="405111" cy="259045"/>
    <xdr:sp macro="" textlink="">
      <xdr:nvSpPr>
        <xdr:cNvPr id="204" name="n_1mainValue【体育館・プール】&#10;有形固定資産減価償却率"/>
        <xdr:cNvSpPr txBox="1"/>
      </xdr:nvSpPr>
      <xdr:spPr>
        <a:xfrm>
          <a:off x="3582044" y="1111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107242</xdr:rowOff>
    </xdr:from>
    <xdr:ext cx="405111" cy="259045"/>
    <xdr:sp macro="" textlink="">
      <xdr:nvSpPr>
        <xdr:cNvPr id="205" name="n_2mainValue【体育館・プール】&#10;有形固定資産減価償却率"/>
        <xdr:cNvSpPr txBox="1"/>
      </xdr:nvSpPr>
      <xdr:spPr>
        <a:xfrm>
          <a:off x="2705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74584</xdr:rowOff>
    </xdr:from>
    <xdr:ext cx="405111" cy="259045"/>
    <xdr:sp macro="" textlink="">
      <xdr:nvSpPr>
        <xdr:cNvPr id="206" name="n_3mainValue【体育館・プール】&#10;有形固定資産減価償却率"/>
        <xdr:cNvSpPr txBox="1"/>
      </xdr:nvSpPr>
      <xdr:spPr>
        <a:xfrm>
          <a:off x="18167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7" name="n_4mainValue【体育館・プール】&#10;有形固定資産減価償却率"/>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12065</xdr:rowOff>
    </xdr:from>
    <xdr:to>
      <xdr:col>55</xdr:col>
      <xdr:colOff>50800</xdr:colOff>
      <xdr:row>64</xdr:row>
      <xdr:rowOff>113665</xdr:rowOff>
    </xdr:to>
    <xdr:sp macro="" textlink="">
      <xdr:nvSpPr>
        <xdr:cNvPr id="247" name="楕円 246"/>
        <xdr:cNvSpPr/>
      </xdr:nvSpPr>
      <xdr:spPr>
        <a:xfrm>
          <a:off x="104267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98442</xdr:rowOff>
    </xdr:from>
    <xdr:ext cx="469744" cy="259045"/>
    <xdr:sp macro="" textlink="">
      <xdr:nvSpPr>
        <xdr:cNvPr id="248" name="【体育館・プール】&#10;一人当たり面積該当値テキスト"/>
        <xdr:cNvSpPr txBox="1"/>
      </xdr:nvSpPr>
      <xdr:spPr>
        <a:xfrm>
          <a:off x="10515600" y="108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12065</xdr:rowOff>
    </xdr:from>
    <xdr:to>
      <xdr:col>50</xdr:col>
      <xdr:colOff>165100</xdr:colOff>
      <xdr:row>64</xdr:row>
      <xdr:rowOff>113665</xdr:rowOff>
    </xdr:to>
    <xdr:sp macro="" textlink="">
      <xdr:nvSpPr>
        <xdr:cNvPr id="249" name="楕円 248"/>
        <xdr:cNvSpPr/>
      </xdr:nvSpPr>
      <xdr:spPr>
        <a:xfrm>
          <a:off x="9588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62865</xdr:rowOff>
    </xdr:from>
    <xdr:to>
      <xdr:col>55</xdr:col>
      <xdr:colOff>0</xdr:colOff>
      <xdr:row>64</xdr:row>
      <xdr:rowOff>62865</xdr:rowOff>
    </xdr:to>
    <xdr:cxnSp macro="">
      <xdr:nvCxnSpPr>
        <xdr:cNvPr id="250" name="直線コネクタ 249"/>
        <xdr:cNvCxnSpPr/>
      </xdr:nvCxnSpPr>
      <xdr:spPr>
        <a:xfrm>
          <a:off x="9639300" y="11035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12065</xdr:rowOff>
    </xdr:from>
    <xdr:to>
      <xdr:col>46</xdr:col>
      <xdr:colOff>38100</xdr:colOff>
      <xdr:row>64</xdr:row>
      <xdr:rowOff>113665</xdr:rowOff>
    </xdr:to>
    <xdr:sp macro="" textlink="">
      <xdr:nvSpPr>
        <xdr:cNvPr id="251" name="楕円 250"/>
        <xdr:cNvSpPr/>
      </xdr:nvSpPr>
      <xdr:spPr>
        <a:xfrm>
          <a:off x="8699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62865</xdr:rowOff>
    </xdr:from>
    <xdr:to>
      <xdr:col>50</xdr:col>
      <xdr:colOff>114300</xdr:colOff>
      <xdr:row>64</xdr:row>
      <xdr:rowOff>62865</xdr:rowOff>
    </xdr:to>
    <xdr:cxnSp macro="">
      <xdr:nvCxnSpPr>
        <xdr:cNvPr id="252" name="直線コネクタ 251"/>
        <xdr:cNvCxnSpPr/>
      </xdr:nvCxnSpPr>
      <xdr:spPr>
        <a:xfrm>
          <a:off x="8750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12065</xdr:rowOff>
    </xdr:from>
    <xdr:to>
      <xdr:col>41</xdr:col>
      <xdr:colOff>101600</xdr:colOff>
      <xdr:row>64</xdr:row>
      <xdr:rowOff>113665</xdr:rowOff>
    </xdr:to>
    <xdr:sp macro="" textlink="">
      <xdr:nvSpPr>
        <xdr:cNvPr id="253" name="楕円 252"/>
        <xdr:cNvSpPr/>
      </xdr:nvSpPr>
      <xdr:spPr>
        <a:xfrm>
          <a:off x="7810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62865</xdr:rowOff>
    </xdr:from>
    <xdr:to>
      <xdr:col>45</xdr:col>
      <xdr:colOff>177800</xdr:colOff>
      <xdr:row>64</xdr:row>
      <xdr:rowOff>62865</xdr:rowOff>
    </xdr:to>
    <xdr:cxnSp macro="">
      <xdr:nvCxnSpPr>
        <xdr:cNvPr id="254" name="直線コネクタ 253"/>
        <xdr:cNvCxnSpPr/>
      </xdr:nvCxnSpPr>
      <xdr:spPr>
        <a:xfrm>
          <a:off x="7861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12065</xdr:rowOff>
    </xdr:from>
    <xdr:to>
      <xdr:col>36</xdr:col>
      <xdr:colOff>165100</xdr:colOff>
      <xdr:row>64</xdr:row>
      <xdr:rowOff>113665</xdr:rowOff>
    </xdr:to>
    <xdr:sp macro="" textlink="">
      <xdr:nvSpPr>
        <xdr:cNvPr id="255" name="楕円 254"/>
        <xdr:cNvSpPr/>
      </xdr:nvSpPr>
      <xdr:spPr>
        <a:xfrm>
          <a:off x="6921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62865</xdr:rowOff>
    </xdr:from>
    <xdr:to>
      <xdr:col>41</xdr:col>
      <xdr:colOff>50800</xdr:colOff>
      <xdr:row>64</xdr:row>
      <xdr:rowOff>62865</xdr:rowOff>
    </xdr:to>
    <xdr:cxnSp macro="">
      <xdr:nvCxnSpPr>
        <xdr:cNvPr id="256" name="直線コネクタ 255"/>
        <xdr:cNvCxnSpPr/>
      </xdr:nvCxnSpPr>
      <xdr:spPr>
        <a:xfrm>
          <a:off x="6972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104792</xdr:rowOff>
    </xdr:from>
    <xdr:ext cx="469744" cy="259045"/>
    <xdr:sp macro="" textlink="">
      <xdr:nvSpPr>
        <xdr:cNvPr id="261" name="n_1mainValue【体育館・プール】&#10;一人当たり面積"/>
        <xdr:cNvSpPr txBox="1"/>
      </xdr:nvSpPr>
      <xdr:spPr>
        <a:xfrm>
          <a:off x="93917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104792</xdr:rowOff>
    </xdr:from>
    <xdr:ext cx="469744" cy="259045"/>
    <xdr:sp macro="" textlink="">
      <xdr:nvSpPr>
        <xdr:cNvPr id="262" name="n_2mainValue【体育館・プール】&#10;一人当たり面積"/>
        <xdr:cNvSpPr txBox="1"/>
      </xdr:nvSpPr>
      <xdr:spPr>
        <a:xfrm>
          <a:off x="8515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104792</xdr:rowOff>
    </xdr:from>
    <xdr:ext cx="469744" cy="259045"/>
    <xdr:sp macro="" textlink="">
      <xdr:nvSpPr>
        <xdr:cNvPr id="263" name="n_3mainValue【体育館・プール】&#10;一人当たり面積"/>
        <xdr:cNvSpPr txBox="1"/>
      </xdr:nvSpPr>
      <xdr:spPr>
        <a:xfrm>
          <a:off x="7626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104792</xdr:rowOff>
    </xdr:from>
    <xdr:ext cx="469744" cy="259045"/>
    <xdr:sp macro="" textlink="">
      <xdr:nvSpPr>
        <xdr:cNvPr id="264" name="n_4mainValue【体育館・プール】&#10;一人当たり面積"/>
        <xdr:cNvSpPr txBox="1"/>
      </xdr:nvSpPr>
      <xdr:spPr>
        <a:xfrm>
          <a:off x="6737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46082</xdr:rowOff>
    </xdr:from>
    <xdr:to>
      <xdr:col>24</xdr:col>
      <xdr:colOff>114300</xdr:colOff>
      <xdr:row>85</xdr:row>
      <xdr:rowOff>147682</xdr:rowOff>
    </xdr:to>
    <xdr:sp macro="" textlink="">
      <xdr:nvSpPr>
        <xdr:cNvPr id="306" name="楕円 305"/>
        <xdr:cNvSpPr/>
      </xdr:nvSpPr>
      <xdr:spPr>
        <a:xfrm>
          <a:off x="45847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24509</xdr:rowOff>
    </xdr:from>
    <xdr:ext cx="405111" cy="259045"/>
    <xdr:sp macro="" textlink="">
      <xdr:nvSpPr>
        <xdr:cNvPr id="307" name="【福祉施設】&#10;有形固定資産減価償却率該当値テキスト"/>
        <xdr:cNvSpPr txBox="1"/>
      </xdr:nvSpPr>
      <xdr:spPr>
        <a:xfrm>
          <a:off x="4673600"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308" name="楕円 307"/>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60961</xdr:rowOff>
    </xdr:from>
    <xdr:to>
      <xdr:col>24</xdr:col>
      <xdr:colOff>63500</xdr:colOff>
      <xdr:row>85</xdr:row>
      <xdr:rowOff>96882</xdr:rowOff>
    </xdr:to>
    <xdr:cxnSp macro="">
      <xdr:nvCxnSpPr>
        <xdr:cNvPr id="309" name="直線コネクタ 308"/>
        <xdr:cNvCxnSpPr/>
      </xdr:nvCxnSpPr>
      <xdr:spPr>
        <a:xfrm>
          <a:off x="3797300" y="146342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145687</xdr:rowOff>
    </xdr:from>
    <xdr:to>
      <xdr:col>15</xdr:col>
      <xdr:colOff>101600</xdr:colOff>
      <xdr:row>85</xdr:row>
      <xdr:rowOff>75837</xdr:rowOff>
    </xdr:to>
    <xdr:sp macro="" textlink="">
      <xdr:nvSpPr>
        <xdr:cNvPr id="310" name="楕円 309"/>
        <xdr:cNvSpPr/>
      </xdr:nvSpPr>
      <xdr:spPr>
        <a:xfrm>
          <a:off x="2857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25037</xdr:rowOff>
    </xdr:from>
    <xdr:to>
      <xdr:col>19</xdr:col>
      <xdr:colOff>177800</xdr:colOff>
      <xdr:row>85</xdr:row>
      <xdr:rowOff>60961</xdr:rowOff>
    </xdr:to>
    <xdr:cxnSp macro="">
      <xdr:nvCxnSpPr>
        <xdr:cNvPr id="311" name="直線コネクタ 310"/>
        <xdr:cNvCxnSpPr/>
      </xdr:nvCxnSpPr>
      <xdr:spPr>
        <a:xfrm>
          <a:off x="2908300" y="145982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109764</xdr:rowOff>
    </xdr:from>
    <xdr:to>
      <xdr:col>10</xdr:col>
      <xdr:colOff>165100</xdr:colOff>
      <xdr:row>85</xdr:row>
      <xdr:rowOff>39914</xdr:rowOff>
    </xdr:to>
    <xdr:sp macro="" textlink="">
      <xdr:nvSpPr>
        <xdr:cNvPr id="312" name="楕円 311"/>
        <xdr:cNvSpPr/>
      </xdr:nvSpPr>
      <xdr:spPr>
        <a:xfrm>
          <a:off x="196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160564</xdr:rowOff>
    </xdr:from>
    <xdr:to>
      <xdr:col>15</xdr:col>
      <xdr:colOff>50800</xdr:colOff>
      <xdr:row>85</xdr:row>
      <xdr:rowOff>25037</xdr:rowOff>
    </xdr:to>
    <xdr:cxnSp macro="">
      <xdr:nvCxnSpPr>
        <xdr:cNvPr id="313" name="直線コネクタ 312"/>
        <xdr:cNvCxnSpPr/>
      </xdr:nvCxnSpPr>
      <xdr:spPr>
        <a:xfrm>
          <a:off x="2019300" y="145623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73842</xdr:rowOff>
    </xdr:from>
    <xdr:to>
      <xdr:col>6</xdr:col>
      <xdr:colOff>38100</xdr:colOff>
      <xdr:row>85</xdr:row>
      <xdr:rowOff>3992</xdr:rowOff>
    </xdr:to>
    <xdr:sp macro="" textlink="">
      <xdr:nvSpPr>
        <xdr:cNvPr id="314" name="楕円 313"/>
        <xdr:cNvSpPr/>
      </xdr:nvSpPr>
      <xdr:spPr>
        <a:xfrm>
          <a:off x="1079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124642</xdr:rowOff>
    </xdr:from>
    <xdr:to>
      <xdr:col>10</xdr:col>
      <xdr:colOff>114300</xdr:colOff>
      <xdr:row>84</xdr:row>
      <xdr:rowOff>160564</xdr:rowOff>
    </xdr:to>
    <xdr:cxnSp macro="">
      <xdr:nvCxnSpPr>
        <xdr:cNvPr id="315" name="直線コネクタ 314"/>
        <xdr:cNvCxnSpPr/>
      </xdr:nvCxnSpPr>
      <xdr:spPr>
        <a:xfrm>
          <a:off x="1130300" y="145264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320" name="n_1mainValue【福祉施設】&#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66964</xdr:rowOff>
    </xdr:from>
    <xdr:ext cx="405111" cy="259045"/>
    <xdr:sp macro="" textlink="">
      <xdr:nvSpPr>
        <xdr:cNvPr id="321" name="n_2mainValue【福祉施設】&#10;有形固定資産減価償却率"/>
        <xdr:cNvSpPr txBox="1"/>
      </xdr:nvSpPr>
      <xdr:spPr>
        <a:xfrm>
          <a:off x="2705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31041</xdr:rowOff>
    </xdr:from>
    <xdr:ext cx="405111" cy="259045"/>
    <xdr:sp macro="" textlink="">
      <xdr:nvSpPr>
        <xdr:cNvPr id="322" name="n_3mainValue【福祉施設】&#10;有形固定資産減価償却率"/>
        <xdr:cNvSpPr txBox="1"/>
      </xdr:nvSpPr>
      <xdr:spPr>
        <a:xfrm>
          <a:off x="1816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166569</xdr:rowOff>
    </xdr:from>
    <xdr:ext cx="405111" cy="259045"/>
    <xdr:sp macro="" textlink="">
      <xdr:nvSpPr>
        <xdr:cNvPr id="323" name="n_4mainValue【福祉施設】&#10;有形固定資産減価償却率"/>
        <xdr:cNvSpPr txBox="1"/>
      </xdr:nvSpPr>
      <xdr:spPr>
        <a:xfrm>
          <a:off x="927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161037</xdr:rowOff>
    </xdr:from>
    <xdr:to>
      <xdr:col>55</xdr:col>
      <xdr:colOff>50800</xdr:colOff>
      <xdr:row>85</xdr:row>
      <xdr:rowOff>91187</xdr:rowOff>
    </xdr:to>
    <xdr:sp macro="" textlink="">
      <xdr:nvSpPr>
        <xdr:cNvPr id="361" name="楕円 360"/>
        <xdr:cNvSpPr/>
      </xdr:nvSpPr>
      <xdr:spPr>
        <a:xfrm>
          <a:off x="10426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139464</xdr:rowOff>
    </xdr:from>
    <xdr:ext cx="469744" cy="259045"/>
    <xdr:sp macro="" textlink="">
      <xdr:nvSpPr>
        <xdr:cNvPr id="362" name="【福祉施設】&#10;一人当たり面積該当値テキスト"/>
        <xdr:cNvSpPr txBox="1"/>
      </xdr:nvSpPr>
      <xdr:spPr>
        <a:xfrm>
          <a:off x="10515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363" name="楕円 362"/>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40387</xdr:rowOff>
    </xdr:from>
    <xdr:to>
      <xdr:col>55</xdr:col>
      <xdr:colOff>0</xdr:colOff>
      <xdr:row>85</xdr:row>
      <xdr:rowOff>40387</xdr:rowOff>
    </xdr:to>
    <xdr:cxnSp macro="">
      <xdr:nvCxnSpPr>
        <xdr:cNvPr id="364" name="直線コネクタ 363"/>
        <xdr:cNvCxnSpPr/>
      </xdr:nvCxnSpPr>
      <xdr:spPr>
        <a:xfrm>
          <a:off x="9639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161037</xdr:rowOff>
    </xdr:from>
    <xdr:to>
      <xdr:col>46</xdr:col>
      <xdr:colOff>38100</xdr:colOff>
      <xdr:row>85</xdr:row>
      <xdr:rowOff>91187</xdr:rowOff>
    </xdr:to>
    <xdr:sp macro="" textlink="">
      <xdr:nvSpPr>
        <xdr:cNvPr id="365" name="楕円 364"/>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40387</xdr:rowOff>
    </xdr:to>
    <xdr:cxnSp macro="">
      <xdr:nvCxnSpPr>
        <xdr:cNvPr id="366" name="直線コネクタ 365"/>
        <xdr:cNvCxnSpPr/>
      </xdr:nvCxnSpPr>
      <xdr:spPr>
        <a:xfrm>
          <a:off x="8750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161037</xdr:rowOff>
    </xdr:from>
    <xdr:to>
      <xdr:col>41</xdr:col>
      <xdr:colOff>101600</xdr:colOff>
      <xdr:row>85</xdr:row>
      <xdr:rowOff>91187</xdr:rowOff>
    </xdr:to>
    <xdr:sp macro="" textlink="">
      <xdr:nvSpPr>
        <xdr:cNvPr id="367" name="楕円 366"/>
        <xdr:cNvSpPr/>
      </xdr:nvSpPr>
      <xdr:spPr>
        <a:xfrm>
          <a:off x="781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40387</xdr:rowOff>
    </xdr:from>
    <xdr:to>
      <xdr:col>45</xdr:col>
      <xdr:colOff>177800</xdr:colOff>
      <xdr:row>85</xdr:row>
      <xdr:rowOff>40387</xdr:rowOff>
    </xdr:to>
    <xdr:cxnSp macro="">
      <xdr:nvCxnSpPr>
        <xdr:cNvPr id="368" name="直線コネクタ 367"/>
        <xdr:cNvCxnSpPr/>
      </xdr:nvCxnSpPr>
      <xdr:spPr>
        <a:xfrm>
          <a:off x="7861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161037</xdr:rowOff>
    </xdr:from>
    <xdr:to>
      <xdr:col>36</xdr:col>
      <xdr:colOff>165100</xdr:colOff>
      <xdr:row>85</xdr:row>
      <xdr:rowOff>91187</xdr:rowOff>
    </xdr:to>
    <xdr:sp macro="" textlink="">
      <xdr:nvSpPr>
        <xdr:cNvPr id="369" name="楕円 368"/>
        <xdr:cNvSpPr/>
      </xdr:nvSpPr>
      <xdr:spPr>
        <a:xfrm>
          <a:off x="6921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40387</xdr:rowOff>
    </xdr:from>
    <xdr:to>
      <xdr:col>41</xdr:col>
      <xdr:colOff>50800</xdr:colOff>
      <xdr:row>85</xdr:row>
      <xdr:rowOff>40387</xdr:rowOff>
    </xdr:to>
    <xdr:cxnSp macro="">
      <xdr:nvCxnSpPr>
        <xdr:cNvPr id="370" name="直線コネクタ 369"/>
        <xdr:cNvCxnSpPr/>
      </xdr:nvCxnSpPr>
      <xdr:spPr>
        <a:xfrm>
          <a:off x="6972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375" name="n_1mainValue【福祉施設】&#10;一人当たり面積"/>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376" name="n_2mainValue【福祉施設】&#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82314</xdr:rowOff>
    </xdr:from>
    <xdr:ext cx="469744" cy="259045"/>
    <xdr:sp macro="" textlink="">
      <xdr:nvSpPr>
        <xdr:cNvPr id="377" name="n_3mainValue【福祉施設】&#10;一人当たり面積"/>
        <xdr:cNvSpPr txBox="1"/>
      </xdr:nvSpPr>
      <xdr:spPr>
        <a:xfrm>
          <a:off x="7626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82314</xdr:rowOff>
    </xdr:from>
    <xdr:ext cx="469744" cy="259045"/>
    <xdr:sp macro="" textlink="">
      <xdr:nvSpPr>
        <xdr:cNvPr id="378" name="n_4mainValue【福祉施設】&#10;一人当たり面積"/>
        <xdr:cNvSpPr txBox="1"/>
      </xdr:nvSpPr>
      <xdr:spPr>
        <a:xfrm>
          <a:off x="6737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420" name="楕円 419"/>
        <xdr:cNvSpPr/>
      </xdr:nvSpPr>
      <xdr:spPr>
        <a:xfrm>
          <a:off x="4584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20519</xdr:rowOff>
    </xdr:from>
    <xdr:ext cx="405111" cy="259045"/>
    <xdr:sp macro="" textlink="">
      <xdr:nvSpPr>
        <xdr:cNvPr id="421" name="【市民会館】&#10;有形固定資産減価償却率該当値テキスト"/>
        <xdr:cNvSpPr txBox="1"/>
      </xdr:nvSpPr>
      <xdr:spPr>
        <a:xfrm>
          <a:off x="4673600" y="1767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133169</xdr:rowOff>
    </xdr:from>
    <xdr:to>
      <xdr:col>20</xdr:col>
      <xdr:colOff>38100</xdr:colOff>
      <xdr:row>104</xdr:row>
      <xdr:rowOff>63319</xdr:rowOff>
    </xdr:to>
    <xdr:sp macro="" textlink="">
      <xdr:nvSpPr>
        <xdr:cNvPr id="422" name="楕円 421"/>
        <xdr:cNvSpPr/>
      </xdr:nvSpPr>
      <xdr:spPr>
        <a:xfrm>
          <a:off x="3746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12519</xdr:rowOff>
    </xdr:from>
    <xdr:to>
      <xdr:col>24</xdr:col>
      <xdr:colOff>63500</xdr:colOff>
      <xdr:row>104</xdr:row>
      <xdr:rowOff>48442</xdr:rowOff>
    </xdr:to>
    <xdr:cxnSp macro="">
      <xdr:nvCxnSpPr>
        <xdr:cNvPr id="423" name="直線コネクタ 422"/>
        <xdr:cNvCxnSpPr/>
      </xdr:nvCxnSpPr>
      <xdr:spPr>
        <a:xfrm>
          <a:off x="3797300" y="178433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95613</xdr:rowOff>
    </xdr:from>
    <xdr:to>
      <xdr:col>15</xdr:col>
      <xdr:colOff>101600</xdr:colOff>
      <xdr:row>104</xdr:row>
      <xdr:rowOff>25763</xdr:rowOff>
    </xdr:to>
    <xdr:sp macro="" textlink="">
      <xdr:nvSpPr>
        <xdr:cNvPr id="424" name="楕円 423"/>
        <xdr:cNvSpPr/>
      </xdr:nvSpPr>
      <xdr:spPr>
        <a:xfrm>
          <a:off x="2857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146413</xdr:rowOff>
    </xdr:from>
    <xdr:to>
      <xdr:col>19</xdr:col>
      <xdr:colOff>177800</xdr:colOff>
      <xdr:row>104</xdr:row>
      <xdr:rowOff>12519</xdr:rowOff>
    </xdr:to>
    <xdr:cxnSp macro="">
      <xdr:nvCxnSpPr>
        <xdr:cNvPr id="425" name="直線コネクタ 424"/>
        <xdr:cNvCxnSpPr/>
      </xdr:nvCxnSpPr>
      <xdr:spPr>
        <a:xfrm>
          <a:off x="2908300" y="1780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426" name="楕円 425"/>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146413</xdr:rowOff>
    </xdr:to>
    <xdr:cxnSp macro="">
      <xdr:nvCxnSpPr>
        <xdr:cNvPr id="427" name="直線コネクタ 426"/>
        <xdr:cNvCxnSpPr/>
      </xdr:nvCxnSpPr>
      <xdr:spPr>
        <a:xfrm>
          <a:off x="2019300" y="177698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23768</xdr:rowOff>
    </xdr:from>
    <xdr:to>
      <xdr:col>6</xdr:col>
      <xdr:colOff>38100</xdr:colOff>
      <xdr:row>103</xdr:row>
      <xdr:rowOff>125368</xdr:rowOff>
    </xdr:to>
    <xdr:sp macro="" textlink="">
      <xdr:nvSpPr>
        <xdr:cNvPr id="428" name="楕円 427"/>
        <xdr:cNvSpPr/>
      </xdr:nvSpPr>
      <xdr:spPr>
        <a:xfrm>
          <a:off x="1079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74568</xdr:rowOff>
    </xdr:from>
    <xdr:to>
      <xdr:col>10</xdr:col>
      <xdr:colOff>114300</xdr:colOff>
      <xdr:row>103</xdr:row>
      <xdr:rowOff>110489</xdr:rowOff>
    </xdr:to>
    <xdr:cxnSp macro="">
      <xdr:nvCxnSpPr>
        <xdr:cNvPr id="429" name="直線コネクタ 428"/>
        <xdr:cNvCxnSpPr/>
      </xdr:nvCxnSpPr>
      <xdr:spPr>
        <a:xfrm>
          <a:off x="1130300" y="177339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79846</xdr:rowOff>
    </xdr:from>
    <xdr:ext cx="405111" cy="259045"/>
    <xdr:sp macro="" textlink="">
      <xdr:nvSpPr>
        <xdr:cNvPr id="434" name="n_1main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42290</xdr:rowOff>
    </xdr:from>
    <xdr:ext cx="405111" cy="259045"/>
    <xdr:sp macro="" textlink="">
      <xdr:nvSpPr>
        <xdr:cNvPr id="435" name="n_2mainValue【市民会館】&#10;有形固定資産減価償却率"/>
        <xdr:cNvSpPr txBox="1"/>
      </xdr:nvSpPr>
      <xdr:spPr>
        <a:xfrm>
          <a:off x="2705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436" name="n_3mainValue【市民会館】&#10;有形固定資産減価償却率"/>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141895</xdr:rowOff>
    </xdr:from>
    <xdr:ext cx="405111" cy="259045"/>
    <xdr:sp macro="" textlink="">
      <xdr:nvSpPr>
        <xdr:cNvPr id="437" name="n_4mainValue【市民会館】&#10;有形固定資産減価償却率"/>
        <xdr:cNvSpPr txBox="1"/>
      </xdr:nvSpPr>
      <xdr:spPr>
        <a:xfrm>
          <a:off x="927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157987</xdr:rowOff>
    </xdr:from>
    <xdr:to>
      <xdr:col>55</xdr:col>
      <xdr:colOff>50800</xdr:colOff>
      <xdr:row>108</xdr:row>
      <xdr:rowOff>88137</xdr:rowOff>
    </xdr:to>
    <xdr:sp macro="" textlink="">
      <xdr:nvSpPr>
        <xdr:cNvPr id="475" name="楕円 474"/>
        <xdr:cNvSpPr/>
      </xdr:nvSpPr>
      <xdr:spPr>
        <a:xfrm>
          <a:off x="10426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72914</xdr:rowOff>
    </xdr:from>
    <xdr:ext cx="469744" cy="259045"/>
    <xdr:sp macro="" textlink="">
      <xdr:nvSpPr>
        <xdr:cNvPr id="476" name="【市民会館】&#10;一人当たり面積該当値テキスト"/>
        <xdr:cNvSpPr txBox="1"/>
      </xdr:nvSpPr>
      <xdr:spPr>
        <a:xfrm>
          <a:off x="10515600" y="184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77" name="楕円 476"/>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37337</xdr:rowOff>
    </xdr:from>
    <xdr:to>
      <xdr:col>55</xdr:col>
      <xdr:colOff>0</xdr:colOff>
      <xdr:row>108</xdr:row>
      <xdr:rowOff>37337</xdr:rowOff>
    </xdr:to>
    <xdr:cxnSp macro="">
      <xdr:nvCxnSpPr>
        <xdr:cNvPr id="478" name="直線コネクタ 477"/>
        <xdr:cNvCxnSpPr/>
      </xdr:nvCxnSpPr>
      <xdr:spPr>
        <a:xfrm>
          <a:off x="9639300" y="1855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79" name="楕円 478"/>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37337</xdr:rowOff>
    </xdr:from>
    <xdr:to>
      <xdr:col>50</xdr:col>
      <xdr:colOff>114300</xdr:colOff>
      <xdr:row>108</xdr:row>
      <xdr:rowOff>37337</xdr:rowOff>
    </xdr:to>
    <xdr:cxnSp macro="">
      <xdr:nvCxnSpPr>
        <xdr:cNvPr id="480" name="直線コネクタ 479"/>
        <xdr:cNvCxnSpPr/>
      </xdr:nvCxnSpPr>
      <xdr:spPr>
        <a:xfrm>
          <a:off x="8750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157987</xdr:rowOff>
    </xdr:from>
    <xdr:to>
      <xdr:col>41</xdr:col>
      <xdr:colOff>101600</xdr:colOff>
      <xdr:row>108</xdr:row>
      <xdr:rowOff>88137</xdr:rowOff>
    </xdr:to>
    <xdr:sp macro="" textlink="">
      <xdr:nvSpPr>
        <xdr:cNvPr id="481" name="楕円 480"/>
        <xdr:cNvSpPr/>
      </xdr:nvSpPr>
      <xdr:spPr>
        <a:xfrm>
          <a:off x="781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37337</xdr:rowOff>
    </xdr:from>
    <xdr:to>
      <xdr:col>45</xdr:col>
      <xdr:colOff>177800</xdr:colOff>
      <xdr:row>108</xdr:row>
      <xdr:rowOff>37337</xdr:rowOff>
    </xdr:to>
    <xdr:cxnSp macro="">
      <xdr:nvCxnSpPr>
        <xdr:cNvPr id="482" name="直線コネクタ 481"/>
        <xdr:cNvCxnSpPr/>
      </xdr:nvCxnSpPr>
      <xdr:spPr>
        <a:xfrm>
          <a:off x="7861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157987</xdr:rowOff>
    </xdr:from>
    <xdr:to>
      <xdr:col>36</xdr:col>
      <xdr:colOff>165100</xdr:colOff>
      <xdr:row>108</xdr:row>
      <xdr:rowOff>88137</xdr:rowOff>
    </xdr:to>
    <xdr:sp macro="" textlink="">
      <xdr:nvSpPr>
        <xdr:cNvPr id="483" name="楕円 482"/>
        <xdr:cNvSpPr/>
      </xdr:nvSpPr>
      <xdr:spPr>
        <a:xfrm>
          <a:off x="6921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37337</xdr:rowOff>
    </xdr:from>
    <xdr:to>
      <xdr:col>41</xdr:col>
      <xdr:colOff>50800</xdr:colOff>
      <xdr:row>108</xdr:row>
      <xdr:rowOff>37337</xdr:rowOff>
    </xdr:to>
    <xdr:cxnSp macro="">
      <xdr:nvCxnSpPr>
        <xdr:cNvPr id="484" name="直線コネクタ 483"/>
        <xdr:cNvCxnSpPr/>
      </xdr:nvCxnSpPr>
      <xdr:spPr>
        <a:xfrm>
          <a:off x="6972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89" name="n_1mainValue【市民会館】&#10;一人当たり面積"/>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90" name="n_2mainValue【市民会館】&#10;一人当たり面積"/>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79264</xdr:rowOff>
    </xdr:from>
    <xdr:ext cx="469744" cy="259045"/>
    <xdr:sp macro="" textlink="">
      <xdr:nvSpPr>
        <xdr:cNvPr id="491" name="n_3mainValue【市民会館】&#10;一人当たり面積"/>
        <xdr:cNvSpPr txBox="1"/>
      </xdr:nvSpPr>
      <xdr:spPr>
        <a:xfrm>
          <a:off x="7626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79264</xdr:rowOff>
    </xdr:from>
    <xdr:ext cx="469744" cy="259045"/>
    <xdr:sp macro="" textlink="">
      <xdr:nvSpPr>
        <xdr:cNvPr id="492" name="n_4mainValue【市民会館】&#10;一人当たり面積"/>
        <xdr:cNvSpPr txBox="1"/>
      </xdr:nvSpPr>
      <xdr:spPr>
        <a:xfrm>
          <a:off x="6737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523"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76019</xdr:rowOff>
    </xdr:from>
    <xdr:to>
      <xdr:col>85</xdr:col>
      <xdr:colOff>177800</xdr:colOff>
      <xdr:row>36</xdr:row>
      <xdr:rowOff>6169</xdr:rowOff>
    </xdr:to>
    <xdr:sp macro="" textlink="">
      <xdr:nvSpPr>
        <xdr:cNvPr id="534" name="楕円 533"/>
        <xdr:cNvSpPr/>
      </xdr:nvSpPr>
      <xdr:spPr>
        <a:xfrm>
          <a:off x="16268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98896</xdr:rowOff>
    </xdr:from>
    <xdr:ext cx="405111" cy="259045"/>
    <xdr:sp macro="" textlink="">
      <xdr:nvSpPr>
        <xdr:cNvPr id="535" name="【一般廃棄物処理施設】&#10;有形固定資産減価償却率該当値テキスト"/>
        <xdr:cNvSpPr txBox="1"/>
      </xdr:nvSpPr>
      <xdr:spPr>
        <a:xfrm>
          <a:off x="16357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33564</xdr:rowOff>
    </xdr:from>
    <xdr:to>
      <xdr:col>81</xdr:col>
      <xdr:colOff>101600</xdr:colOff>
      <xdr:row>35</xdr:row>
      <xdr:rowOff>135164</xdr:rowOff>
    </xdr:to>
    <xdr:sp macro="" textlink="">
      <xdr:nvSpPr>
        <xdr:cNvPr id="536" name="楕円 535"/>
        <xdr:cNvSpPr/>
      </xdr:nvSpPr>
      <xdr:spPr>
        <a:xfrm>
          <a:off x="15430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35</xdr:row>
      <xdr:rowOff>126819</xdr:rowOff>
    </xdr:to>
    <xdr:cxnSp macro="">
      <xdr:nvCxnSpPr>
        <xdr:cNvPr id="537" name="直線コネクタ 536"/>
        <xdr:cNvCxnSpPr/>
      </xdr:nvCxnSpPr>
      <xdr:spPr>
        <a:xfrm>
          <a:off x="15481300" y="60851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538" name="楕円 537"/>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84364</xdr:rowOff>
    </xdr:to>
    <xdr:cxnSp macro="">
      <xdr:nvCxnSpPr>
        <xdr:cNvPr id="539" name="直線コネクタ 538"/>
        <xdr:cNvCxnSpPr/>
      </xdr:nvCxnSpPr>
      <xdr:spPr>
        <a:xfrm>
          <a:off x="14592300" y="604266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120106</xdr:rowOff>
    </xdr:from>
    <xdr:to>
      <xdr:col>72</xdr:col>
      <xdr:colOff>38100</xdr:colOff>
      <xdr:row>35</xdr:row>
      <xdr:rowOff>50256</xdr:rowOff>
    </xdr:to>
    <xdr:sp macro="" textlink="">
      <xdr:nvSpPr>
        <xdr:cNvPr id="540" name="楕円 539"/>
        <xdr:cNvSpPr/>
      </xdr:nvSpPr>
      <xdr:spPr>
        <a:xfrm>
          <a:off x="13652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170906</xdr:rowOff>
    </xdr:from>
    <xdr:to>
      <xdr:col>76</xdr:col>
      <xdr:colOff>114300</xdr:colOff>
      <xdr:row>35</xdr:row>
      <xdr:rowOff>41910</xdr:rowOff>
    </xdr:to>
    <xdr:cxnSp macro="">
      <xdr:nvCxnSpPr>
        <xdr:cNvPr id="541" name="直線コネクタ 540"/>
        <xdr:cNvCxnSpPr/>
      </xdr:nvCxnSpPr>
      <xdr:spPr>
        <a:xfrm>
          <a:off x="13703300" y="60002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71120</xdr:rowOff>
    </xdr:from>
    <xdr:to>
      <xdr:col>67</xdr:col>
      <xdr:colOff>101600</xdr:colOff>
      <xdr:row>40</xdr:row>
      <xdr:rowOff>1270</xdr:rowOff>
    </xdr:to>
    <xdr:sp macro="" textlink="">
      <xdr:nvSpPr>
        <xdr:cNvPr id="542" name="楕円 541"/>
        <xdr:cNvSpPr/>
      </xdr:nvSpPr>
      <xdr:spPr>
        <a:xfrm>
          <a:off x="1276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170906</xdr:rowOff>
    </xdr:from>
    <xdr:to>
      <xdr:col>71</xdr:col>
      <xdr:colOff>177800</xdr:colOff>
      <xdr:row>39</xdr:row>
      <xdr:rowOff>121920</xdr:rowOff>
    </xdr:to>
    <xdr:cxnSp macro="">
      <xdr:nvCxnSpPr>
        <xdr:cNvPr id="543" name="直線コネクタ 542"/>
        <xdr:cNvCxnSpPr/>
      </xdr:nvCxnSpPr>
      <xdr:spPr>
        <a:xfrm flipV="1">
          <a:off x="12814300" y="6000206"/>
          <a:ext cx="889000" cy="80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544"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45"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6"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151691</xdr:rowOff>
    </xdr:from>
    <xdr:ext cx="405111" cy="259045"/>
    <xdr:sp macro="" textlink="">
      <xdr:nvSpPr>
        <xdr:cNvPr id="548" name="n_1mainValue【一般廃棄物処理施設】&#10;有形固定資産減価償却率"/>
        <xdr:cNvSpPr txBox="1"/>
      </xdr:nvSpPr>
      <xdr:spPr>
        <a:xfrm>
          <a:off x="15266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549"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66783</xdr:rowOff>
    </xdr:from>
    <xdr:ext cx="405111" cy="259045"/>
    <xdr:sp macro="" textlink="">
      <xdr:nvSpPr>
        <xdr:cNvPr id="550" name="n_3mainValue【一般廃棄物処理施設】&#10;有形固定資産減価償却率"/>
        <xdr:cNvSpPr txBox="1"/>
      </xdr:nvSpPr>
      <xdr:spPr>
        <a:xfrm>
          <a:off x="13500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163847</xdr:rowOff>
    </xdr:from>
    <xdr:ext cx="405111" cy="259045"/>
    <xdr:sp macro="" textlink="">
      <xdr:nvSpPr>
        <xdr:cNvPr id="551" name="n_4mainValue【一般廃棄物処理施設】&#10;有形固定資産減価償却率"/>
        <xdr:cNvSpPr txBox="1"/>
      </xdr:nvSpPr>
      <xdr:spPr>
        <a:xfrm>
          <a:off x="12611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6"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45700</xdr:rowOff>
    </xdr:from>
    <xdr:to>
      <xdr:col>116</xdr:col>
      <xdr:colOff>114300</xdr:colOff>
      <xdr:row>38</xdr:row>
      <xdr:rowOff>147300</xdr:rowOff>
    </xdr:to>
    <xdr:sp macro="" textlink="">
      <xdr:nvSpPr>
        <xdr:cNvPr id="587" name="楕円 586"/>
        <xdr:cNvSpPr/>
      </xdr:nvSpPr>
      <xdr:spPr>
        <a:xfrm>
          <a:off x="22110700" y="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24127</xdr:rowOff>
    </xdr:from>
    <xdr:ext cx="534377" cy="259045"/>
    <xdr:sp macro="" textlink="">
      <xdr:nvSpPr>
        <xdr:cNvPr id="588" name="【一般廃棄物処理施設】&#10;一人当たり有形固定資産（償却資産）額該当値テキスト"/>
        <xdr:cNvSpPr txBox="1"/>
      </xdr:nvSpPr>
      <xdr:spPr>
        <a:xfrm>
          <a:off x="22199600" y="65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46528</xdr:rowOff>
    </xdr:from>
    <xdr:to>
      <xdr:col>112</xdr:col>
      <xdr:colOff>38100</xdr:colOff>
      <xdr:row>38</xdr:row>
      <xdr:rowOff>148128</xdr:rowOff>
    </xdr:to>
    <xdr:sp macro="" textlink="">
      <xdr:nvSpPr>
        <xdr:cNvPr id="589" name="楕円 588"/>
        <xdr:cNvSpPr/>
      </xdr:nvSpPr>
      <xdr:spPr>
        <a:xfrm>
          <a:off x="21272500" y="65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96500</xdr:rowOff>
    </xdr:from>
    <xdr:to>
      <xdr:col>116</xdr:col>
      <xdr:colOff>63500</xdr:colOff>
      <xdr:row>38</xdr:row>
      <xdr:rowOff>97328</xdr:rowOff>
    </xdr:to>
    <xdr:cxnSp macro="">
      <xdr:nvCxnSpPr>
        <xdr:cNvPr id="590" name="直線コネクタ 589"/>
        <xdr:cNvCxnSpPr/>
      </xdr:nvCxnSpPr>
      <xdr:spPr>
        <a:xfrm flipV="1">
          <a:off x="21323300" y="6611600"/>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48683</xdr:rowOff>
    </xdr:from>
    <xdr:to>
      <xdr:col>107</xdr:col>
      <xdr:colOff>101600</xdr:colOff>
      <xdr:row>38</xdr:row>
      <xdr:rowOff>150283</xdr:rowOff>
    </xdr:to>
    <xdr:sp macro="" textlink="">
      <xdr:nvSpPr>
        <xdr:cNvPr id="591" name="楕円 590"/>
        <xdr:cNvSpPr/>
      </xdr:nvSpPr>
      <xdr:spPr>
        <a:xfrm>
          <a:off x="20383500" y="65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97328</xdr:rowOff>
    </xdr:from>
    <xdr:to>
      <xdr:col>111</xdr:col>
      <xdr:colOff>177800</xdr:colOff>
      <xdr:row>38</xdr:row>
      <xdr:rowOff>99483</xdr:rowOff>
    </xdr:to>
    <xdr:cxnSp macro="">
      <xdr:nvCxnSpPr>
        <xdr:cNvPr id="592" name="直線コネクタ 591"/>
        <xdr:cNvCxnSpPr/>
      </xdr:nvCxnSpPr>
      <xdr:spPr>
        <a:xfrm flipV="1">
          <a:off x="20434300" y="6612428"/>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50232</xdr:rowOff>
    </xdr:from>
    <xdr:to>
      <xdr:col>102</xdr:col>
      <xdr:colOff>165100</xdr:colOff>
      <xdr:row>38</xdr:row>
      <xdr:rowOff>151832</xdr:rowOff>
    </xdr:to>
    <xdr:sp macro="" textlink="">
      <xdr:nvSpPr>
        <xdr:cNvPr id="593" name="楕円 592"/>
        <xdr:cNvSpPr/>
      </xdr:nvSpPr>
      <xdr:spPr>
        <a:xfrm>
          <a:off x="19494500" y="65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99483</xdr:rowOff>
    </xdr:from>
    <xdr:to>
      <xdr:col>107</xdr:col>
      <xdr:colOff>50800</xdr:colOff>
      <xdr:row>38</xdr:row>
      <xdr:rowOff>101032</xdr:rowOff>
    </xdr:to>
    <xdr:cxnSp macro="">
      <xdr:nvCxnSpPr>
        <xdr:cNvPr id="594" name="直線コネクタ 593"/>
        <xdr:cNvCxnSpPr/>
      </xdr:nvCxnSpPr>
      <xdr:spPr>
        <a:xfrm flipV="1">
          <a:off x="19545300" y="6614583"/>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15650</xdr:rowOff>
    </xdr:from>
    <xdr:to>
      <xdr:col>98</xdr:col>
      <xdr:colOff>38100</xdr:colOff>
      <xdr:row>40</xdr:row>
      <xdr:rowOff>117250</xdr:rowOff>
    </xdr:to>
    <xdr:sp macro="" textlink="">
      <xdr:nvSpPr>
        <xdr:cNvPr id="595" name="楕円 594"/>
        <xdr:cNvSpPr/>
      </xdr:nvSpPr>
      <xdr:spPr>
        <a:xfrm>
          <a:off x="18605500" y="68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101032</xdr:rowOff>
    </xdr:from>
    <xdr:to>
      <xdr:col>102</xdr:col>
      <xdr:colOff>114300</xdr:colOff>
      <xdr:row>40</xdr:row>
      <xdr:rowOff>66450</xdr:rowOff>
    </xdr:to>
    <xdr:cxnSp macro="">
      <xdr:nvCxnSpPr>
        <xdr:cNvPr id="596" name="直線コネクタ 595"/>
        <xdr:cNvCxnSpPr/>
      </xdr:nvCxnSpPr>
      <xdr:spPr>
        <a:xfrm flipV="1">
          <a:off x="18656300" y="6616132"/>
          <a:ext cx="889000" cy="3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600"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164655</xdr:rowOff>
    </xdr:from>
    <xdr:ext cx="534377" cy="259045"/>
    <xdr:sp macro="" textlink="">
      <xdr:nvSpPr>
        <xdr:cNvPr id="601" name="n_1mainValue【一般廃棄物処理施設】&#10;一人当たり有形固定資産（償却資産）額"/>
        <xdr:cNvSpPr txBox="1"/>
      </xdr:nvSpPr>
      <xdr:spPr>
        <a:xfrm>
          <a:off x="21043411" y="63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166810</xdr:rowOff>
    </xdr:from>
    <xdr:ext cx="534377" cy="259045"/>
    <xdr:sp macro="" textlink="">
      <xdr:nvSpPr>
        <xdr:cNvPr id="602" name="n_2mainValue【一般廃棄物処理施設】&#10;一人当たり有形固定資産（償却資産）額"/>
        <xdr:cNvSpPr txBox="1"/>
      </xdr:nvSpPr>
      <xdr:spPr>
        <a:xfrm>
          <a:off x="20167111" y="6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168359</xdr:rowOff>
    </xdr:from>
    <xdr:ext cx="534377" cy="259045"/>
    <xdr:sp macro="" textlink="">
      <xdr:nvSpPr>
        <xdr:cNvPr id="603" name="n_3mainValue【一般廃棄物処理施設】&#10;一人当たり有形固定資産（償却資産）額"/>
        <xdr:cNvSpPr txBox="1"/>
      </xdr:nvSpPr>
      <xdr:spPr>
        <a:xfrm>
          <a:off x="19278111" y="63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108377</xdr:rowOff>
    </xdr:from>
    <xdr:ext cx="534377" cy="259045"/>
    <xdr:sp macro="" textlink="">
      <xdr:nvSpPr>
        <xdr:cNvPr id="604" name="n_4mainValue【一般廃棄物処理施設】&#10;一人当たり有形固定資産（償却資産）額"/>
        <xdr:cNvSpPr txBox="1"/>
      </xdr:nvSpPr>
      <xdr:spPr>
        <a:xfrm>
          <a:off x="18389111" y="69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89626</xdr:rowOff>
    </xdr:from>
    <xdr:to>
      <xdr:col>85</xdr:col>
      <xdr:colOff>177800</xdr:colOff>
      <xdr:row>63</xdr:row>
      <xdr:rowOff>19776</xdr:rowOff>
    </xdr:to>
    <xdr:sp macro="" textlink="">
      <xdr:nvSpPr>
        <xdr:cNvPr id="646" name="楕円 645"/>
        <xdr:cNvSpPr/>
      </xdr:nvSpPr>
      <xdr:spPr>
        <a:xfrm>
          <a:off x="16268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68053</xdr:rowOff>
    </xdr:from>
    <xdr:ext cx="405111" cy="259045"/>
    <xdr:sp macro="" textlink="">
      <xdr:nvSpPr>
        <xdr:cNvPr id="647" name="【保健センター・保健所】&#10;有形固定資産減価償却率該当値テキスト"/>
        <xdr:cNvSpPr txBox="1"/>
      </xdr:nvSpPr>
      <xdr:spPr>
        <a:xfrm>
          <a:off x="16357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648" name="楕円 647"/>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140426</xdr:rowOff>
    </xdr:to>
    <xdr:cxnSp macro="">
      <xdr:nvCxnSpPr>
        <xdr:cNvPr id="649" name="直線コネクタ 648"/>
        <xdr:cNvCxnSpPr/>
      </xdr:nvCxnSpPr>
      <xdr:spPr>
        <a:xfrm>
          <a:off x="15481300" y="107213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161472</xdr:rowOff>
    </xdr:from>
    <xdr:to>
      <xdr:col>76</xdr:col>
      <xdr:colOff>165100</xdr:colOff>
      <xdr:row>62</xdr:row>
      <xdr:rowOff>91622</xdr:rowOff>
    </xdr:to>
    <xdr:sp macro="" textlink="">
      <xdr:nvSpPr>
        <xdr:cNvPr id="650" name="楕円 649"/>
        <xdr:cNvSpPr/>
      </xdr:nvSpPr>
      <xdr:spPr>
        <a:xfrm>
          <a:off x="14541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40822</xdr:rowOff>
    </xdr:from>
    <xdr:to>
      <xdr:col>81</xdr:col>
      <xdr:colOff>50800</xdr:colOff>
      <xdr:row>62</xdr:row>
      <xdr:rowOff>91440</xdr:rowOff>
    </xdr:to>
    <xdr:cxnSp macro="">
      <xdr:nvCxnSpPr>
        <xdr:cNvPr id="651" name="直線コネクタ 650"/>
        <xdr:cNvCxnSpPr/>
      </xdr:nvCxnSpPr>
      <xdr:spPr>
        <a:xfrm>
          <a:off x="14592300" y="106707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110853</xdr:rowOff>
    </xdr:from>
    <xdr:to>
      <xdr:col>72</xdr:col>
      <xdr:colOff>38100</xdr:colOff>
      <xdr:row>62</xdr:row>
      <xdr:rowOff>41003</xdr:rowOff>
    </xdr:to>
    <xdr:sp macro="" textlink="">
      <xdr:nvSpPr>
        <xdr:cNvPr id="652" name="楕円 651"/>
        <xdr:cNvSpPr/>
      </xdr:nvSpPr>
      <xdr:spPr>
        <a:xfrm>
          <a:off x="13652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161653</xdr:rowOff>
    </xdr:from>
    <xdr:to>
      <xdr:col>76</xdr:col>
      <xdr:colOff>114300</xdr:colOff>
      <xdr:row>62</xdr:row>
      <xdr:rowOff>40822</xdr:rowOff>
    </xdr:to>
    <xdr:cxnSp macro="">
      <xdr:nvCxnSpPr>
        <xdr:cNvPr id="653" name="直線コネクタ 652"/>
        <xdr:cNvCxnSpPr/>
      </xdr:nvCxnSpPr>
      <xdr:spPr>
        <a:xfrm>
          <a:off x="13703300" y="1062010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60234</xdr:rowOff>
    </xdr:from>
    <xdr:to>
      <xdr:col>67</xdr:col>
      <xdr:colOff>101600</xdr:colOff>
      <xdr:row>61</xdr:row>
      <xdr:rowOff>161834</xdr:rowOff>
    </xdr:to>
    <xdr:sp macro="" textlink="">
      <xdr:nvSpPr>
        <xdr:cNvPr id="654" name="楕円 653"/>
        <xdr:cNvSpPr/>
      </xdr:nvSpPr>
      <xdr:spPr>
        <a:xfrm>
          <a:off x="12763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111034</xdr:rowOff>
    </xdr:from>
    <xdr:to>
      <xdr:col>71</xdr:col>
      <xdr:colOff>177800</xdr:colOff>
      <xdr:row>61</xdr:row>
      <xdr:rowOff>161653</xdr:rowOff>
    </xdr:to>
    <xdr:cxnSp macro="">
      <xdr:nvCxnSpPr>
        <xdr:cNvPr id="655" name="直線コネクタ 654"/>
        <xdr:cNvCxnSpPr/>
      </xdr:nvCxnSpPr>
      <xdr:spPr>
        <a:xfrm>
          <a:off x="12814300" y="105694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660" name="n_1mainValue【保健センター・保健所】&#10;有形固定資産減価償却率"/>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82749</xdr:rowOff>
    </xdr:from>
    <xdr:ext cx="405111" cy="259045"/>
    <xdr:sp macro="" textlink="">
      <xdr:nvSpPr>
        <xdr:cNvPr id="661" name="n_2mainValue【保健センター・保健所】&#10;有形固定資産減価償却率"/>
        <xdr:cNvSpPr txBox="1"/>
      </xdr:nvSpPr>
      <xdr:spPr>
        <a:xfrm>
          <a:off x="14389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32130</xdr:rowOff>
    </xdr:from>
    <xdr:ext cx="405111" cy="259045"/>
    <xdr:sp macro="" textlink="">
      <xdr:nvSpPr>
        <xdr:cNvPr id="662" name="n_3mainValue【保健センター・保健所】&#10;有形固定資産減価償却率"/>
        <xdr:cNvSpPr txBox="1"/>
      </xdr:nvSpPr>
      <xdr:spPr>
        <a:xfrm>
          <a:off x="13500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152961</xdr:rowOff>
    </xdr:from>
    <xdr:ext cx="405111" cy="259045"/>
    <xdr:sp macro="" textlink="">
      <xdr:nvSpPr>
        <xdr:cNvPr id="663" name="n_4mainValue【保健センター・保健所】&#10;有形固定資産減価償却率"/>
        <xdr:cNvSpPr txBox="1"/>
      </xdr:nvSpPr>
      <xdr:spPr>
        <a:xfrm>
          <a:off x="12611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163104</xdr:rowOff>
    </xdr:from>
    <xdr:to>
      <xdr:col>116</xdr:col>
      <xdr:colOff>114300</xdr:colOff>
      <xdr:row>64</xdr:row>
      <xdr:rowOff>93254</xdr:rowOff>
    </xdr:to>
    <xdr:sp macro="" textlink="">
      <xdr:nvSpPr>
        <xdr:cNvPr id="705" name="楕円 704"/>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78031</xdr:rowOff>
    </xdr:from>
    <xdr:ext cx="469744" cy="259045"/>
    <xdr:sp macro="" textlink="">
      <xdr:nvSpPr>
        <xdr:cNvPr id="706" name="【保健センター・保健所】&#10;一人当たり面積該当値テキスト"/>
        <xdr:cNvSpPr txBox="1"/>
      </xdr:nvSpPr>
      <xdr:spPr>
        <a:xfrm>
          <a:off x="221996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707" name="楕円 706"/>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42454</xdr:rowOff>
    </xdr:from>
    <xdr:to>
      <xdr:col>116</xdr:col>
      <xdr:colOff>63500</xdr:colOff>
      <xdr:row>64</xdr:row>
      <xdr:rowOff>42454</xdr:rowOff>
    </xdr:to>
    <xdr:cxnSp macro="">
      <xdr:nvCxnSpPr>
        <xdr:cNvPr id="708" name="直線コネクタ 707"/>
        <xdr:cNvCxnSpPr/>
      </xdr:nvCxnSpPr>
      <xdr:spPr>
        <a:xfrm>
          <a:off x="21323300" y="11015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163104</xdr:rowOff>
    </xdr:from>
    <xdr:to>
      <xdr:col>107</xdr:col>
      <xdr:colOff>101600</xdr:colOff>
      <xdr:row>64</xdr:row>
      <xdr:rowOff>93254</xdr:rowOff>
    </xdr:to>
    <xdr:sp macro="" textlink="">
      <xdr:nvSpPr>
        <xdr:cNvPr id="709" name="楕円 708"/>
        <xdr:cNvSpPr/>
      </xdr:nvSpPr>
      <xdr:spPr>
        <a:xfrm>
          <a:off x="20383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42454</xdr:rowOff>
    </xdr:to>
    <xdr:cxnSp macro="">
      <xdr:nvCxnSpPr>
        <xdr:cNvPr id="710" name="直線コネクタ 709"/>
        <xdr:cNvCxnSpPr/>
      </xdr:nvCxnSpPr>
      <xdr:spPr>
        <a:xfrm>
          <a:off x="20434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163104</xdr:rowOff>
    </xdr:from>
    <xdr:to>
      <xdr:col>102</xdr:col>
      <xdr:colOff>165100</xdr:colOff>
      <xdr:row>64</xdr:row>
      <xdr:rowOff>93254</xdr:rowOff>
    </xdr:to>
    <xdr:sp macro="" textlink="">
      <xdr:nvSpPr>
        <xdr:cNvPr id="711" name="楕円 710"/>
        <xdr:cNvSpPr/>
      </xdr:nvSpPr>
      <xdr:spPr>
        <a:xfrm>
          <a:off x="19494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42454</xdr:rowOff>
    </xdr:from>
    <xdr:to>
      <xdr:col>107</xdr:col>
      <xdr:colOff>50800</xdr:colOff>
      <xdr:row>64</xdr:row>
      <xdr:rowOff>42454</xdr:rowOff>
    </xdr:to>
    <xdr:cxnSp macro="">
      <xdr:nvCxnSpPr>
        <xdr:cNvPr id="712" name="直線コネクタ 711"/>
        <xdr:cNvCxnSpPr/>
      </xdr:nvCxnSpPr>
      <xdr:spPr>
        <a:xfrm>
          <a:off x="19545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163104</xdr:rowOff>
    </xdr:from>
    <xdr:to>
      <xdr:col>98</xdr:col>
      <xdr:colOff>38100</xdr:colOff>
      <xdr:row>64</xdr:row>
      <xdr:rowOff>93254</xdr:rowOff>
    </xdr:to>
    <xdr:sp macro="" textlink="">
      <xdr:nvSpPr>
        <xdr:cNvPr id="713" name="楕円 712"/>
        <xdr:cNvSpPr/>
      </xdr:nvSpPr>
      <xdr:spPr>
        <a:xfrm>
          <a:off x="18605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42454</xdr:rowOff>
    </xdr:from>
    <xdr:to>
      <xdr:col>102</xdr:col>
      <xdr:colOff>114300</xdr:colOff>
      <xdr:row>64</xdr:row>
      <xdr:rowOff>42454</xdr:rowOff>
    </xdr:to>
    <xdr:cxnSp macro="">
      <xdr:nvCxnSpPr>
        <xdr:cNvPr id="714" name="直線コネクタ 713"/>
        <xdr:cNvCxnSpPr/>
      </xdr:nvCxnSpPr>
      <xdr:spPr>
        <a:xfrm>
          <a:off x="18656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84381</xdr:rowOff>
    </xdr:from>
    <xdr:ext cx="469744" cy="259045"/>
    <xdr:sp macro="" textlink="">
      <xdr:nvSpPr>
        <xdr:cNvPr id="719"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84381</xdr:rowOff>
    </xdr:from>
    <xdr:ext cx="469744" cy="259045"/>
    <xdr:sp macro="" textlink="">
      <xdr:nvSpPr>
        <xdr:cNvPr id="720" name="n_2mainValue【保健センター・保健所】&#10;一人当たり面積"/>
        <xdr:cNvSpPr txBox="1"/>
      </xdr:nvSpPr>
      <xdr:spPr>
        <a:xfrm>
          <a:off x="20199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84381</xdr:rowOff>
    </xdr:from>
    <xdr:ext cx="469744" cy="259045"/>
    <xdr:sp macro="" textlink="">
      <xdr:nvSpPr>
        <xdr:cNvPr id="721" name="n_3mainValue【保健センター・保健所】&#10;一人当たり面積"/>
        <xdr:cNvSpPr txBox="1"/>
      </xdr:nvSpPr>
      <xdr:spPr>
        <a:xfrm>
          <a:off x="19310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84381</xdr:rowOff>
    </xdr:from>
    <xdr:ext cx="469744" cy="259045"/>
    <xdr:sp macro="" textlink="">
      <xdr:nvSpPr>
        <xdr:cNvPr id="722" name="n_4mainValue【保健センター・保健所】&#10;一人当たり面積"/>
        <xdr:cNvSpPr txBox="1"/>
      </xdr:nvSpPr>
      <xdr:spPr>
        <a:xfrm>
          <a:off x="18421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764" name="楕円 763"/>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765" name="【消防施設】&#10;有形固定資産減価償却率該当値テキスト"/>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766" name="楕円 765"/>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132806</xdr:rowOff>
    </xdr:to>
    <xdr:cxnSp macro="">
      <xdr:nvCxnSpPr>
        <xdr:cNvPr id="767" name="直線コネクタ 766"/>
        <xdr:cNvCxnSpPr/>
      </xdr:nvCxnSpPr>
      <xdr:spPr>
        <a:xfrm>
          <a:off x="15481300" y="144970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768" name="楕円 767"/>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95250</xdr:rowOff>
    </xdr:to>
    <xdr:cxnSp macro="">
      <xdr:nvCxnSpPr>
        <xdr:cNvPr id="769" name="直線コネクタ 768"/>
        <xdr:cNvCxnSpPr/>
      </xdr:nvCxnSpPr>
      <xdr:spPr>
        <a:xfrm>
          <a:off x="14592300" y="14459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770" name="楕円 769"/>
        <xdr:cNvSpPr/>
      </xdr:nvSpPr>
      <xdr:spPr>
        <a:xfrm>
          <a:off x="13652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20138</xdr:rowOff>
    </xdr:from>
    <xdr:to>
      <xdr:col>76</xdr:col>
      <xdr:colOff>114300</xdr:colOff>
      <xdr:row>84</xdr:row>
      <xdr:rowOff>57694</xdr:rowOff>
    </xdr:to>
    <xdr:cxnSp macro="">
      <xdr:nvCxnSpPr>
        <xdr:cNvPr id="771" name="直線コネクタ 770"/>
        <xdr:cNvCxnSpPr/>
      </xdr:nvCxnSpPr>
      <xdr:spPr>
        <a:xfrm>
          <a:off x="13703300" y="144219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772" name="楕円 771"/>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20138</xdr:rowOff>
    </xdr:to>
    <xdr:cxnSp macro="">
      <xdr:nvCxnSpPr>
        <xdr:cNvPr id="773" name="直線コネクタ 772"/>
        <xdr:cNvCxnSpPr/>
      </xdr:nvCxnSpPr>
      <xdr:spPr>
        <a:xfrm>
          <a:off x="12814300" y="1438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4"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75"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6"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7"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778" name="n_1mainValue【消防施設】&#10;有形固定資産減価償却率"/>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779" name="n_2mainValue【消防施設】&#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780" name="n_3mainValue【消防施設】&#10;有形固定資産減価償却率"/>
        <xdr:cNvSpPr txBox="1"/>
      </xdr:nvSpPr>
      <xdr:spPr>
        <a:xfrm>
          <a:off x="13500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781" name="n_4mainValue【消防施設】&#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9" name="楕円 818"/>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20"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21" name="楕円 82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822" name="直線コネクタ 821"/>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3" name="楕円 822"/>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824" name="直線コネクタ 823"/>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25" name="楕円 824"/>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826" name="直線コネクタ 825"/>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27" name="楕円 826"/>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111252</xdr:rowOff>
    </xdr:to>
    <xdr:cxnSp macro="">
      <xdr:nvCxnSpPr>
        <xdr:cNvPr id="828" name="直線コネクタ 827"/>
        <xdr:cNvCxnSpPr/>
      </xdr:nvCxnSpPr>
      <xdr:spPr>
        <a:xfrm>
          <a:off x="18656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31"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2"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33"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34"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35"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836" name="n_4main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137161</xdr:rowOff>
    </xdr:from>
    <xdr:to>
      <xdr:col>85</xdr:col>
      <xdr:colOff>177800</xdr:colOff>
      <xdr:row>107</xdr:row>
      <xdr:rowOff>67311</xdr:rowOff>
    </xdr:to>
    <xdr:sp macro="" textlink="">
      <xdr:nvSpPr>
        <xdr:cNvPr id="876" name="楕円 875"/>
        <xdr:cNvSpPr/>
      </xdr:nvSpPr>
      <xdr:spPr>
        <a:xfrm>
          <a:off x="162687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52088</xdr:rowOff>
    </xdr:from>
    <xdr:ext cx="405111" cy="259045"/>
    <xdr:sp macro="" textlink="">
      <xdr:nvSpPr>
        <xdr:cNvPr id="877" name="【庁舎】&#10;有形固定資産減価償却率該当値テキスト"/>
        <xdr:cNvSpPr txBox="1"/>
      </xdr:nvSpPr>
      <xdr:spPr>
        <a:xfrm>
          <a:off x="16357600"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107950</xdr:rowOff>
    </xdr:from>
    <xdr:to>
      <xdr:col>81</xdr:col>
      <xdr:colOff>101600</xdr:colOff>
      <xdr:row>107</xdr:row>
      <xdr:rowOff>38100</xdr:rowOff>
    </xdr:to>
    <xdr:sp macro="" textlink="">
      <xdr:nvSpPr>
        <xdr:cNvPr id="878" name="楕円 877"/>
        <xdr:cNvSpPr/>
      </xdr:nvSpPr>
      <xdr:spPr>
        <a:xfrm>
          <a:off x="15430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158750</xdr:rowOff>
    </xdr:from>
    <xdr:to>
      <xdr:col>85</xdr:col>
      <xdr:colOff>127000</xdr:colOff>
      <xdr:row>107</xdr:row>
      <xdr:rowOff>16511</xdr:rowOff>
    </xdr:to>
    <xdr:cxnSp macro="">
      <xdr:nvCxnSpPr>
        <xdr:cNvPr id="879" name="直線コネクタ 878"/>
        <xdr:cNvCxnSpPr/>
      </xdr:nvCxnSpPr>
      <xdr:spPr>
        <a:xfrm>
          <a:off x="15481300" y="183324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87630</xdr:rowOff>
    </xdr:from>
    <xdr:to>
      <xdr:col>76</xdr:col>
      <xdr:colOff>165100</xdr:colOff>
      <xdr:row>107</xdr:row>
      <xdr:rowOff>17780</xdr:rowOff>
    </xdr:to>
    <xdr:sp macro="" textlink="">
      <xdr:nvSpPr>
        <xdr:cNvPr id="880" name="楕円 879"/>
        <xdr:cNvSpPr/>
      </xdr:nvSpPr>
      <xdr:spPr>
        <a:xfrm>
          <a:off x="14541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138430</xdr:rowOff>
    </xdr:from>
    <xdr:to>
      <xdr:col>81</xdr:col>
      <xdr:colOff>50800</xdr:colOff>
      <xdr:row>106</xdr:row>
      <xdr:rowOff>158750</xdr:rowOff>
    </xdr:to>
    <xdr:cxnSp macro="">
      <xdr:nvCxnSpPr>
        <xdr:cNvPr id="881" name="直線コネクタ 880"/>
        <xdr:cNvCxnSpPr/>
      </xdr:nvCxnSpPr>
      <xdr:spPr>
        <a:xfrm>
          <a:off x="14592300" y="183121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71120</xdr:rowOff>
    </xdr:from>
    <xdr:to>
      <xdr:col>72</xdr:col>
      <xdr:colOff>38100</xdr:colOff>
      <xdr:row>107</xdr:row>
      <xdr:rowOff>1270</xdr:rowOff>
    </xdr:to>
    <xdr:sp macro="" textlink="">
      <xdr:nvSpPr>
        <xdr:cNvPr id="882" name="楕円 881"/>
        <xdr:cNvSpPr/>
      </xdr:nvSpPr>
      <xdr:spPr>
        <a:xfrm>
          <a:off x="1365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138430</xdr:rowOff>
    </xdr:to>
    <xdr:cxnSp macro="">
      <xdr:nvCxnSpPr>
        <xdr:cNvPr id="883" name="直線コネクタ 882"/>
        <xdr:cNvCxnSpPr/>
      </xdr:nvCxnSpPr>
      <xdr:spPr>
        <a:xfrm>
          <a:off x="13703300" y="182956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884" name="楕円 883"/>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121920</xdr:rowOff>
    </xdr:to>
    <xdr:cxnSp macro="">
      <xdr:nvCxnSpPr>
        <xdr:cNvPr id="885" name="直線コネクタ 884"/>
        <xdr:cNvCxnSpPr/>
      </xdr:nvCxnSpPr>
      <xdr:spPr>
        <a:xfrm>
          <a:off x="12814300" y="1827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6"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7"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8"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9"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29227</xdr:rowOff>
    </xdr:from>
    <xdr:ext cx="405111" cy="259045"/>
    <xdr:sp macro="" textlink="">
      <xdr:nvSpPr>
        <xdr:cNvPr id="890" name="n_1mainValue【庁舎】&#10;有形固定資産減価償却率"/>
        <xdr:cNvSpPr txBox="1"/>
      </xdr:nvSpPr>
      <xdr:spPr>
        <a:xfrm>
          <a:off x="15266044" y="183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8907</xdr:rowOff>
    </xdr:from>
    <xdr:ext cx="405111" cy="259045"/>
    <xdr:sp macro="" textlink="">
      <xdr:nvSpPr>
        <xdr:cNvPr id="891" name="n_2mainValue【庁舎】&#10;有形固定資産減価償却率"/>
        <xdr:cNvSpPr txBox="1"/>
      </xdr:nvSpPr>
      <xdr:spPr>
        <a:xfrm>
          <a:off x="143897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163847</xdr:rowOff>
    </xdr:from>
    <xdr:ext cx="405111" cy="259045"/>
    <xdr:sp macro="" textlink="">
      <xdr:nvSpPr>
        <xdr:cNvPr id="892" name="n_3mainValue【庁舎】&#10;有形固定資産減価償却率"/>
        <xdr:cNvSpPr txBox="1"/>
      </xdr:nvSpPr>
      <xdr:spPr>
        <a:xfrm>
          <a:off x="13500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893" name="n_4mainValue【庁舎】&#10;有形固定資産減価償却率"/>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25"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936" name="楕円 935"/>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937" name="【庁舎】&#10;一人当たり面積該当値テキスト"/>
        <xdr:cNvSpPr txBox="1"/>
      </xdr:nvSpPr>
      <xdr:spPr>
        <a:xfrm>
          <a:off x="22199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938" name="楕円 937"/>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82731</xdr:rowOff>
    </xdr:to>
    <xdr:cxnSp macro="">
      <xdr:nvCxnSpPr>
        <xdr:cNvPr id="939" name="直線コネクタ 938"/>
        <xdr:cNvCxnSpPr/>
      </xdr:nvCxnSpPr>
      <xdr:spPr>
        <a:xfrm flipV="1">
          <a:off x="21323300" y="1859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31931</xdr:rowOff>
    </xdr:from>
    <xdr:to>
      <xdr:col>107</xdr:col>
      <xdr:colOff>101600</xdr:colOff>
      <xdr:row>108</xdr:row>
      <xdr:rowOff>133531</xdr:rowOff>
    </xdr:to>
    <xdr:sp macro="" textlink="">
      <xdr:nvSpPr>
        <xdr:cNvPr id="940" name="楕円 939"/>
        <xdr:cNvSpPr/>
      </xdr:nvSpPr>
      <xdr:spPr>
        <a:xfrm>
          <a:off x="2038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82731</xdr:rowOff>
    </xdr:to>
    <xdr:cxnSp macro="">
      <xdr:nvCxnSpPr>
        <xdr:cNvPr id="941" name="直線コネクタ 940"/>
        <xdr:cNvCxnSpPr/>
      </xdr:nvCxnSpPr>
      <xdr:spPr>
        <a:xfrm>
          <a:off x="20434300" y="1859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942" name="楕円 941"/>
        <xdr:cNvSpPr/>
      </xdr:nvSpPr>
      <xdr:spPr>
        <a:xfrm>
          <a:off x="19494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82731</xdr:rowOff>
    </xdr:from>
    <xdr:to>
      <xdr:col>107</xdr:col>
      <xdr:colOff>50800</xdr:colOff>
      <xdr:row>108</xdr:row>
      <xdr:rowOff>85998</xdr:rowOff>
    </xdr:to>
    <xdr:cxnSp macro="">
      <xdr:nvCxnSpPr>
        <xdr:cNvPr id="943" name="直線コネクタ 942"/>
        <xdr:cNvCxnSpPr/>
      </xdr:nvCxnSpPr>
      <xdr:spPr>
        <a:xfrm flipV="1">
          <a:off x="19545300" y="18599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944" name="楕円 943"/>
        <xdr:cNvSpPr/>
      </xdr:nvSpPr>
      <xdr:spPr>
        <a:xfrm>
          <a:off x="18605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85998</xdr:rowOff>
    </xdr:to>
    <xdr:cxnSp macro="">
      <xdr:nvCxnSpPr>
        <xdr:cNvPr id="945" name="直線コネクタ 944"/>
        <xdr:cNvCxnSpPr/>
      </xdr:nvCxnSpPr>
      <xdr:spPr>
        <a:xfrm>
          <a:off x="18656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6"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7"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8"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950" name="n_1mainValue【庁舎】&#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124658</xdr:rowOff>
    </xdr:from>
    <xdr:ext cx="469744" cy="259045"/>
    <xdr:sp macro="" textlink="">
      <xdr:nvSpPr>
        <xdr:cNvPr id="951" name="n_2mainValue【庁舎】&#10;一人当たり面積"/>
        <xdr:cNvSpPr txBox="1"/>
      </xdr:nvSpPr>
      <xdr:spPr>
        <a:xfrm>
          <a:off x="20199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952" name="n_3mainValue【庁舎】&#10;一人当たり面積"/>
        <xdr:cNvSpPr txBox="1"/>
      </xdr:nvSpPr>
      <xdr:spPr>
        <a:xfrm>
          <a:off x="19310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953" name="n_4mainValue【庁舎】&#10;一人当たり面積"/>
        <xdr:cNvSpPr txBox="1"/>
      </xdr:nvSpPr>
      <xdr:spPr>
        <a:xfrm>
          <a:off x="18421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年度に固定資産の更新があったため、有形固定資産減価償却率が類似団体内平均値を下回っている。しかし、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については、本庁舎、支所ともに経過年数が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については、１施設のみで経過年数が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年を超えている施設があ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、多くの施設で有形固定資産減価償却率が類似団体平均値を上回っている。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大磯町公共施設等総合管理計画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に基づき、計画的に予防保全工事に取り組み、老朽化対策を進める。</a:t>
          </a: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32,711
32,519
17.18
14,769,525
14,152,618
612,886
7,041,730
8,191,361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類似団体平均は上回っているものの、全国平均を上回る高齢化率（令和３年１月１日現在</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％）であるため今後は町民税の減少が見込まれる。また、町内に中心となる産業もないことなどから財政基盤は脆弱性がある。</a:t>
          </a:r>
        </a:p>
        <a:p>
          <a:r>
            <a:rPr kumimoji="1" lang="ja-JP" altLang="en-US" sz="1300">
              <a:latin typeface="ＭＳ Ｐゴシック" panose="020B0600070205080204" pitchFamily="50" charset="-128"/>
              <a:ea typeface="ＭＳ Ｐゴシック" panose="020B0600070205080204" pitchFamily="50" charset="-128"/>
            </a:rPr>
            <a:t>ここ５年間は横ばいで推移しているが、地域経済の活性化や定住促進を図るとともに町税等の徴収強化に取組み自主財源の確保に努める。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事業の見直し等により、類似団体平均を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ポイント下回っている。今後も事業の見直しを更に進めるとともに、全ての事務事業の優先度を厳しく点検し、優先度の低い事業については、廃止・縮小を進め経常経費の削減を図る。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165100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650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165100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74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140970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140970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62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人件費については、会計年度任用職員報酬などの増により増加しており、物件費についても備品購入費等の増により増加しているため、前年度を上回っている。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類似団体平均と比較すると下回ってはいるが、今後も事業の見直しなどによりコストの削減を図る。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126250</xdr:rowOff>
    </xdr:from>
    <xdr:to>
      <xdr:col>23</xdr:col>
      <xdr:colOff>133350</xdr:colOff>
      <xdr:row>82</xdr:row>
      <xdr:rowOff>75702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013700"/>
          <a:ext cx="838200" cy="1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76509</xdr:rowOff>
    </xdr:from>
    <xdr:to>
      <xdr:col>19</xdr:col>
      <xdr:colOff>133350</xdr:colOff>
      <xdr:row>81</xdr:row>
      <xdr:rowOff>126250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63959"/>
          <a:ext cx="889000" cy="4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6899</xdr:rowOff>
    </xdr:from>
    <xdr:to>
      <xdr:col>15</xdr:col>
      <xdr:colOff>82550</xdr:colOff>
      <xdr:row>81</xdr:row>
      <xdr:rowOff>76509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894349"/>
          <a:ext cx="8890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6899</xdr:rowOff>
    </xdr:from>
    <xdr:to>
      <xdr:col>11</xdr:col>
      <xdr:colOff>31750</xdr:colOff>
      <xdr:row>81</xdr:row>
      <xdr:rowOff>23192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3894349"/>
          <a:ext cx="889000" cy="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24902</xdr:rowOff>
    </xdr:from>
    <xdr:to>
      <xdr:col>23</xdr:col>
      <xdr:colOff>184150</xdr:colOff>
      <xdr:row>82</xdr:row>
      <xdr:rowOff>126502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41429</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2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75450</xdr:rowOff>
    </xdr:from>
    <xdr:to>
      <xdr:col>19</xdr:col>
      <xdr:colOff>184150</xdr:colOff>
      <xdr:row>82</xdr:row>
      <xdr:rowOff>5600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15777</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73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25709</xdr:rowOff>
    </xdr:from>
    <xdr:to>
      <xdr:col>15</xdr:col>
      <xdr:colOff>133350</xdr:colOff>
      <xdr:row>81</xdr:row>
      <xdr:rowOff>127309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137486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8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127549</xdr:rowOff>
    </xdr:from>
    <xdr:to>
      <xdr:col>11</xdr:col>
      <xdr:colOff>82550</xdr:colOff>
      <xdr:row>81</xdr:row>
      <xdr:rowOff>57699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67876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1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143842</xdr:rowOff>
    </xdr:from>
    <xdr:to>
      <xdr:col>7</xdr:col>
      <xdr:colOff>31750</xdr:colOff>
      <xdr:row>81</xdr:row>
      <xdr:rowOff>73992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8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84169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62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ラスパイレス指数の高い職員の定年退職や、経験年数別の職員分布の変動により、平均給料月額が下がったため、前年度より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今後も給与水準の適正化に努めるとともに、人事評価制度や職員研修などにより職員の資質向上に努める。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174107"/>
          <a:ext cx="8382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518821"/>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教諭等の教職員数が比較的多いなど、類似団体平均を毎年上回っている状態である。大磯町定員適正化計画に則り、事務事業の見直し、退職者数・採用者数の調整、民間活力の活用などの方策により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人を維持することにより適正な定員管理に努める。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76291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50544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46990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950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36649</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47441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15966</xdr:rowOff>
    </xdr:from>
    <xdr:to>
      <xdr:col>68</xdr:col>
      <xdr:colOff>152400</xdr:colOff>
      <xdr:row>61</xdr:row>
      <xdr:rowOff>31478</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4744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169018</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45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82567</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136616</xdr:rowOff>
    </xdr:from>
    <xdr:to>
      <xdr:col>68</xdr:col>
      <xdr:colOff>203200</xdr:colOff>
      <xdr:row>61</xdr:row>
      <xdr:rowOff>66766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51543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152128</xdr:rowOff>
    </xdr:from>
    <xdr:to>
      <xdr:col>64</xdr:col>
      <xdr:colOff>152400</xdr:colOff>
      <xdr:row>61</xdr:row>
      <xdr:rowOff>82278</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67055</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ポイント減少している。主な要因として、普通交付税が増額したことがあげられる。</a:t>
          </a:r>
        </a:p>
        <a:p>
          <a:r>
            <a:rPr kumimoji="1" lang="ja-JP" altLang="en-US" sz="1300">
              <a:latin typeface="ＭＳ Ｐゴシック" panose="020B0600070205080204" pitchFamily="50" charset="-128"/>
              <a:ea typeface="ＭＳ Ｐゴシック" panose="020B0600070205080204" pitchFamily="50" charset="-128"/>
            </a:rPr>
            <a:t>緊急度、ニーズを的確に把握した事業の選択により起債に大きく頼ることのない財政運営に努める。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35983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0010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35983</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704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19896</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4401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ポイント減少している。主な要因としては、基金等の充当可能財源が増加したことがあげられる。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ポイント上回っており、今後も地方債の発行が見込まれるが、起債に大きく頼ることのない財政運営に努める。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51223</xdr:rowOff>
    </xdr:from>
    <xdr:to>
      <xdr:col>81</xdr:col>
      <xdr:colOff>44450</xdr:colOff>
      <xdr:row>19</xdr:row>
      <xdr:rowOff>97084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965873"/>
          <a:ext cx="8382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97084</xdr:rowOff>
    </xdr:from>
    <xdr:to>
      <xdr:col>77</xdr:col>
      <xdr:colOff>44450</xdr:colOff>
      <xdr:row>19</xdr:row>
      <xdr:rowOff>142663</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354634"/>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142663</xdr:rowOff>
    </xdr:from>
    <xdr:to>
      <xdr:col>72</xdr:col>
      <xdr:colOff>203200</xdr:colOff>
      <xdr:row>19</xdr:row>
      <xdr:rowOff>144004</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40021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26035</xdr:rowOff>
    </xdr:from>
    <xdr:to>
      <xdr:col>68</xdr:col>
      <xdr:colOff>152400</xdr:colOff>
      <xdr:row>19</xdr:row>
      <xdr:rowOff>144004</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283585"/>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423</xdr:rowOff>
    </xdr:from>
    <xdr:to>
      <xdr:col>81</xdr:col>
      <xdr:colOff>95250</xdr:colOff>
      <xdr:row>17</xdr:row>
      <xdr:rowOff>102023</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143950</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8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46284</xdr:rowOff>
    </xdr:from>
    <xdr:to>
      <xdr:col>77</xdr:col>
      <xdr:colOff>95250</xdr:colOff>
      <xdr:row>19</xdr:row>
      <xdr:rowOff>147884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132661</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390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91863</xdr:rowOff>
    </xdr:from>
    <xdr:to>
      <xdr:col>73</xdr:col>
      <xdr:colOff>44450</xdr:colOff>
      <xdr:row>20</xdr:row>
      <xdr:rowOff>22013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6790</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93204</xdr:rowOff>
    </xdr:from>
    <xdr:to>
      <xdr:col>68</xdr:col>
      <xdr:colOff>203200</xdr:colOff>
      <xdr:row>20</xdr:row>
      <xdr:rowOff>23354</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8131</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146685</xdr:rowOff>
    </xdr:from>
    <xdr:to>
      <xdr:col>64</xdr:col>
      <xdr:colOff>152400</xdr:colOff>
      <xdr:row>19</xdr:row>
      <xdr:rowOff>76835</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61612</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32,711
32,519
17.18
14,769,525
14,152,618
612,886
7,041,730
8,191,361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幼稚園教諭等の教職員数が比較的多いなど、類似団体平均より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ポイント上回っている。また、会計年度任用職員報酬などの増により、前年度と比較して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ポイント増加している。大磯町定員適正化計画に則り、退職者数・採用者数の調整を行うなど、定員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人を維持することにより適正な職員の定員管理に努める。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xmlns=""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xmlns=""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xmlns=""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24130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3987800" y="634492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xmlns=""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xmlns=""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167005</xdr:rowOff>
    </xdr:from>
    <xdr:to>
      <xdr:col>19</xdr:col>
      <xdr:colOff>187325</xdr:colOff>
      <xdr:row>37</xdr:row>
      <xdr:rowOff>1270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3098800" y="6339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xmlns=""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155575</xdr:rowOff>
    </xdr:from>
    <xdr:to>
      <xdr:col>15</xdr:col>
      <xdr:colOff>98425</xdr:colOff>
      <xdr:row>36</xdr:row>
      <xdr:rowOff>167005</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2209800" y="6327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xmlns=""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xmlns=""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155575</xdr:rowOff>
    </xdr:from>
    <xdr:to>
      <xdr:col>11</xdr:col>
      <xdr:colOff>9525</xdr:colOff>
      <xdr:row>36</xdr:row>
      <xdr:rowOff>161290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1320800" y="6327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144780</xdr:rowOff>
    </xdr:from>
    <xdr:to>
      <xdr:col>24</xdr:col>
      <xdr:colOff>76200</xdr:colOff>
      <xdr:row>38</xdr:row>
      <xdr:rowOff>74930</xdr:rowOff>
    </xdr:to>
    <xdr:sp macro="" textlink="">
      <xdr:nvSpPr>
        <xdr:cNvPr id="81" name="楕円 80">
          <a:extLst>
            <a:ext uri="{FF2B5EF4-FFF2-40B4-BE49-F238E27FC236}">
              <a16:creationId xmlns:a16="http://schemas.microsoft.com/office/drawing/2014/main" xmlns="" id="{00000000-0008-0000-0400-000051000000}"/>
            </a:ext>
          </a:extLst>
        </xdr:cNvPr>
        <xdr:cNvSpPr/>
      </xdr:nvSpPr>
      <xdr:spPr>
        <a:xfrm>
          <a:off x="47752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116857</xdr:rowOff>
    </xdr:from>
    <xdr:ext cx="762000" cy="259045"/>
    <xdr:sp macro="" textlink="">
      <xdr:nvSpPr>
        <xdr:cNvPr id="82" name="人件費該当値テキスト">
          <a:extLst>
            <a:ext uri="{FF2B5EF4-FFF2-40B4-BE49-F238E27FC236}">
              <a16:creationId xmlns:a16="http://schemas.microsoft.com/office/drawing/2014/main" xmlns="" id="{00000000-0008-0000-0400-000052000000}"/>
            </a:ext>
          </a:extLst>
        </xdr:cNvPr>
        <xdr:cNvSpPr txBox="1"/>
      </xdr:nvSpPr>
      <xdr:spPr>
        <a:xfrm>
          <a:off x="49149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116205</xdr:rowOff>
    </xdr:from>
    <xdr:to>
      <xdr:col>15</xdr:col>
      <xdr:colOff>149225</xdr:colOff>
      <xdr:row>37</xdr:row>
      <xdr:rowOff>46355</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048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31132</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717800" y="63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104775</xdr:rowOff>
    </xdr:from>
    <xdr:to>
      <xdr:col>11</xdr:col>
      <xdr:colOff>60325</xdr:colOff>
      <xdr:row>37</xdr:row>
      <xdr:rowOff>34925</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2159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19702</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828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110490</xdr:rowOff>
    </xdr:from>
    <xdr:to>
      <xdr:col>6</xdr:col>
      <xdr:colOff>171450</xdr:colOff>
      <xdr:row>37</xdr:row>
      <xdr:rowOff>40640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127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25417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939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xmlns=""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xmlns=""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xmlns=""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会計年度任用職員制度の開始により賃金が全額減少したことにより、前年度と比較して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しかし、今後業務の民間委託等の取組みにより委託料（物件費）の経費が増加することが予測されるため、委託等による効果が最大限発揮できるよう行政サービスの質を維持しつつ、物件費の抑制に努める。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xmlns=""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xmlns=""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165100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5671800" y="30835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18</xdr:row>
      <xdr:rowOff>165100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4782800" y="3220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134620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3091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20320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66057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81297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ポイント下回っており、子育て支援に関する施設型給付費などの減により前年度と比較して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今後は社会保障費の増加が見込まれるが、受益と負担における公平性の視点から、町単独制度をはじめ適正な行政サービスを提供し、財政を圧迫する上昇傾向に歯止めをかけるよう努める。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151493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461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86178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ポイント上回っているが、企業会計適用に伴い下水道事業特別会計繰出金がなくなったことなどにより、前年度と比較すると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今後もサービスの多様化等による社会保障費の増加が見込まれるが、各特別会計における保険料などの適正化を図ることなどにより、普通会計の負担を減らすよう努める。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60</xdr:row>
      <xdr:rowOff>12700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81202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35560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50800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60</xdr:row>
      <xdr:rowOff>50800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101244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企業会計適用に伴い下水道事業会計繰出金が加わったことなどにより、前年度と比較して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今後も町単独補助金について費用対効果や事業の必要性等を再確認し、適正な交付に努める。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35</xdr:row>
      <xdr:rowOff>101854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59288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99568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59060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35</xdr:row>
      <xdr:rowOff>1270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59060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28702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の償還開始により前年度と比較し増加した。今後も、増加することが見込まれるため、緊急度・住民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75</xdr:row>
      <xdr:rowOff>152146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006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147574</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170435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0017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75</xdr:row>
      <xdr:rowOff>170435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公債費を除く経常収支比率では、人件費の占める割合が</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％で最も高く、類似団体平均を上回っている。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引き続き行政評価等により事業の見直しを行い、優先度の低い事業は、廃止・縮小を進めるなど行政の効率化を図り、経常的経費の削減に努める。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163576</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4223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163576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504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131572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122428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114030</xdr:rowOff>
    </xdr:from>
    <xdr:to>
      <xdr:col>29</xdr:col>
      <xdr:colOff>127000</xdr:colOff>
      <xdr:row>17</xdr:row>
      <xdr:rowOff>156974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76305"/>
          <a:ext cx="647700" cy="4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98807</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61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156974</xdr:rowOff>
    </xdr:from>
    <xdr:to>
      <xdr:col>26</xdr:col>
      <xdr:colOff>50800</xdr:colOff>
      <xdr:row>18</xdr:row>
      <xdr:rowOff>2995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19249"/>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2995</xdr:rowOff>
    </xdr:from>
    <xdr:to>
      <xdr:col>22</xdr:col>
      <xdr:colOff>114300</xdr:colOff>
      <xdr:row>18</xdr:row>
      <xdr:rowOff>39473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36720"/>
          <a:ext cx="698500" cy="3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39473</xdr:rowOff>
    </xdr:from>
    <xdr:to>
      <xdr:col>18</xdr:col>
      <xdr:colOff>177800</xdr:colOff>
      <xdr:row>18</xdr:row>
      <xdr:rowOff>46740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173198"/>
          <a:ext cx="698500" cy="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63230</xdr:rowOff>
    </xdr:from>
    <xdr:to>
      <xdr:col>29</xdr:col>
      <xdr:colOff>177800</xdr:colOff>
      <xdr:row>17</xdr:row>
      <xdr:rowOff>164830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02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79757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7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106174</xdr:rowOff>
    </xdr:from>
    <xdr:to>
      <xdr:col>26</xdr:col>
      <xdr:colOff>101600</xdr:colOff>
      <xdr:row>18</xdr:row>
      <xdr:rowOff>36324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6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21101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1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123645</xdr:rowOff>
    </xdr:from>
    <xdr:to>
      <xdr:col>22</xdr:col>
      <xdr:colOff>165100</xdr:colOff>
      <xdr:row>18</xdr:row>
      <xdr:rowOff>53795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8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38572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17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160123</xdr:rowOff>
    </xdr:from>
    <xdr:to>
      <xdr:col>19</xdr:col>
      <xdr:colOff>38100</xdr:colOff>
      <xdr:row>18</xdr:row>
      <xdr:rowOff>90273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2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75051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167390</xdr:rowOff>
    </xdr:from>
    <xdr:to>
      <xdr:col>15</xdr:col>
      <xdr:colOff>101600</xdr:colOff>
      <xdr:row>18</xdr:row>
      <xdr:rowOff>97540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82317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1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18709</xdr:rowOff>
    </xdr:from>
    <xdr:to>
      <xdr:col>29</xdr:col>
      <xdr:colOff>127000</xdr:colOff>
      <xdr:row>36</xdr:row>
      <xdr:rowOff>71613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971959"/>
          <a:ext cx="647700" cy="5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317619</xdr:rowOff>
    </xdr:from>
    <xdr:to>
      <xdr:col>26</xdr:col>
      <xdr:colOff>50800</xdr:colOff>
      <xdr:row>36</xdr:row>
      <xdr:rowOff>18709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27969"/>
          <a:ext cx="698500" cy="4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280195</xdr:rowOff>
    </xdr:from>
    <xdr:to>
      <xdr:col>22</xdr:col>
      <xdr:colOff>114300</xdr:colOff>
      <xdr:row>35</xdr:row>
      <xdr:rowOff>317619</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890545"/>
          <a:ext cx="698500" cy="3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280195</xdr:rowOff>
    </xdr:from>
    <xdr:to>
      <xdr:col>18</xdr:col>
      <xdr:colOff>177800</xdr:colOff>
      <xdr:row>36</xdr:row>
      <xdr:rowOff>53129</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890545"/>
          <a:ext cx="698500" cy="11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20813</xdr:rowOff>
    </xdr:from>
    <xdr:to>
      <xdr:col>29</xdr:col>
      <xdr:colOff>177800</xdr:colOff>
      <xdr:row>36</xdr:row>
      <xdr:rowOff>122413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97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335790</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9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310809</xdr:rowOff>
    </xdr:from>
    <xdr:to>
      <xdr:col>26</xdr:col>
      <xdr:colOff>101600</xdr:colOff>
      <xdr:row>36</xdr:row>
      <xdr:rowOff>69509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92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54286</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00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266819</xdr:rowOff>
    </xdr:from>
    <xdr:to>
      <xdr:col>22</xdr:col>
      <xdr:colOff>165100</xdr:colOff>
      <xdr:row>36</xdr:row>
      <xdr:rowOff>25519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10296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229395</xdr:rowOff>
    </xdr:from>
    <xdr:to>
      <xdr:col>19</xdr:col>
      <xdr:colOff>38100</xdr:colOff>
      <xdr:row>35</xdr:row>
      <xdr:rowOff>330995</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8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315772</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9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2329</xdr:rowOff>
    </xdr:from>
    <xdr:to>
      <xdr:col>15</xdr:col>
      <xdr:colOff>101600</xdr:colOff>
      <xdr:row>36</xdr:row>
      <xdr:rowOff>103929</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95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88706</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04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32,711
32,519
17.18
14,769,525
14,152,618
612,886
7,041,730
8,191,361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93599</xdr:rowOff>
    </xdr:from>
    <xdr:to>
      <xdr:col>24</xdr:col>
      <xdr:colOff>63500</xdr:colOff>
      <xdr:row>36</xdr:row>
      <xdr:rowOff>78645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94349"/>
          <a:ext cx="8382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78645</xdr:rowOff>
    </xdr:from>
    <xdr:to>
      <xdr:col>19</xdr:col>
      <xdr:colOff>177800</xdr:colOff>
      <xdr:row>36</xdr:row>
      <xdr:rowOff>88284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50845"/>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88284</xdr:rowOff>
    </xdr:from>
    <xdr:to>
      <xdr:col>15</xdr:col>
      <xdr:colOff>50800</xdr:colOff>
      <xdr:row>36</xdr:row>
      <xdr:rowOff>121126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60484"/>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107791</xdr:rowOff>
    </xdr:from>
    <xdr:to>
      <xdr:col>10</xdr:col>
      <xdr:colOff>114300</xdr:colOff>
      <xdr:row>36</xdr:row>
      <xdr:rowOff>121126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27999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42799</xdr:rowOff>
    </xdr:from>
    <xdr:to>
      <xdr:col>24</xdr:col>
      <xdr:colOff>114300</xdr:colOff>
      <xdr:row>35</xdr:row>
      <xdr:rowOff>144399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65676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27845</xdr:rowOff>
    </xdr:from>
    <xdr:to>
      <xdr:col>20</xdr:col>
      <xdr:colOff>38100</xdr:colOff>
      <xdr:row>36</xdr:row>
      <xdr:rowOff>129445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145972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9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37484</xdr:rowOff>
    </xdr:from>
    <xdr:to>
      <xdr:col>15</xdr:col>
      <xdr:colOff>101600</xdr:colOff>
      <xdr:row>36</xdr:row>
      <xdr:rowOff>139084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155611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9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70326</xdr:rowOff>
    </xdr:from>
    <xdr:to>
      <xdr:col>10</xdr:col>
      <xdr:colOff>165100</xdr:colOff>
      <xdr:row>37</xdr:row>
      <xdr:rowOff>476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17003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0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56991</xdr:rowOff>
    </xdr:from>
    <xdr:to>
      <xdr:col>6</xdr:col>
      <xdr:colOff>38100</xdr:colOff>
      <xdr:row>36</xdr:row>
      <xdr:rowOff>158591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3668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0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74435</xdr:rowOff>
    </xdr:from>
    <xdr:to>
      <xdr:col>24</xdr:col>
      <xdr:colOff>63500</xdr:colOff>
      <xdr:row>58</xdr:row>
      <xdr:rowOff>133397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10018535"/>
          <a:ext cx="838200" cy="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133397</xdr:rowOff>
    </xdr:from>
    <xdr:to>
      <xdr:col>19</xdr:col>
      <xdr:colOff>177800</xdr:colOff>
      <xdr:row>59</xdr:row>
      <xdr:rowOff>2866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10077497"/>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2866</xdr:rowOff>
    </xdr:from>
    <xdr:to>
      <xdr:col>15</xdr:col>
      <xdr:colOff>50800</xdr:colOff>
      <xdr:row>59</xdr:row>
      <xdr:rowOff>77978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1011841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45860</xdr:rowOff>
    </xdr:from>
    <xdr:to>
      <xdr:col>10</xdr:col>
      <xdr:colOff>114300</xdr:colOff>
      <xdr:row>59</xdr:row>
      <xdr:rowOff>77978</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10161410"/>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23635</xdr:rowOff>
    </xdr:from>
    <xdr:to>
      <xdr:col>24</xdr:col>
      <xdr:colOff>114300</xdr:colOff>
      <xdr:row>58</xdr:row>
      <xdr:rowOff>125235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9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2062</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82597</xdr:rowOff>
    </xdr:from>
    <xdr:to>
      <xdr:col>20</xdr:col>
      <xdr:colOff>38100</xdr:colOff>
      <xdr:row>59</xdr:row>
      <xdr:rowOff>12747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100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3874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1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123516</xdr:rowOff>
    </xdr:from>
    <xdr:to>
      <xdr:col>15</xdr:col>
      <xdr:colOff>101600</xdr:colOff>
      <xdr:row>59</xdr:row>
      <xdr:rowOff>53666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44793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27178</xdr:rowOff>
    </xdr:from>
    <xdr:to>
      <xdr:col>10</xdr:col>
      <xdr:colOff>165100</xdr:colOff>
      <xdr:row>59</xdr:row>
      <xdr:rowOff>128778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1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119905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2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166510</xdr:rowOff>
    </xdr:from>
    <xdr:to>
      <xdr:col>6</xdr:col>
      <xdr:colOff>38100</xdr:colOff>
      <xdr:row>59</xdr:row>
      <xdr:rowOff>96660</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1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87787</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2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11512</xdr:rowOff>
    </xdr:from>
    <xdr:to>
      <xdr:col>24</xdr:col>
      <xdr:colOff>63500</xdr:colOff>
      <xdr:row>77</xdr:row>
      <xdr:rowOff>32144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213162"/>
          <a:ext cx="8382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11512</xdr:rowOff>
    </xdr:from>
    <xdr:to>
      <xdr:col>19</xdr:col>
      <xdr:colOff>177800</xdr:colOff>
      <xdr:row>77</xdr:row>
      <xdr:rowOff>48888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213162"/>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28772</xdr:rowOff>
    </xdr:from>
    <xdr:to>
      <xdr:col>15</xdr:col>
      <xdr:colOff>50800</xdr:colOff>
      <xdr:row>77</xdr:row>
      <xdr:rowOff>48888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23042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28772</xdr:rowOff>
    </xdr:from>
    <xdr:to>
      <xdr:col>10</xdr:col>
      <xdr:colOff>114300</xdr:colOff>
      <xdr:row>77</xdr:row>
      <xdr:rowOff>46431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230422"/>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152794</xdr:rowOff>
    </xdr:from>
    <xdr:to>
      <xdr:col>24</xdr:col>
      <xdr:colOff>114300</xdr:colOff>
      <xdr:row>77</xdr:row>
      <xdr:rowOff>82944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131221</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1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132162</xdr:rowOff>
    </xdr:from>
    <xdr:to>
      <xdr:col>20</xdr:col>
      <xdr:colOff>38100</xdr:colOff>
      <xdr:row>77</xdr:row>
      <xdr:rowOff>62312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1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53439</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25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169538</xdr:rowOff>
    </xdr:from>
    <xdr:to>
      <xdr:col>15</xdr:col>
      <xdr:colOff>101600</xdr:colOff>
      <xdr:row>77</xdr:row>
      <xdr:rowOff>99688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90815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2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149422</xdr:rowOff>
    </xdr:from>
    <xdr:to>
      <xdr:col>10</xdr:col>
      <xdr:colOff>165100</xdr:colOff>
      <xdr:row>77</xdr:row>
      <xdr:rowOff>79572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70699</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27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167081</xdr:rowOff>
    </xdr:from>
    <xdr:to>
      <xdr:col>6</xdr:col>
      <xdr:colOff>38100</xdr:colOff>
      <xdr:row>77</xdr:row>
      <xdr:rowOff>97231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88358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2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52343</xdr:rowOff>
    </xdr:from>
    <xdr:to>
      <xdr:col>24</xdr:col>
      <xdr:colOff>63500</xdr:colOff>
      <xdr:row>98</xdr:row>
      <xdr:rowOff>79953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854443"/>
          <a:ext cx="8382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79953</xdr:rowOff>
    </xdr:from>
    <xdr:to>
      <xdr:col>19</xdr:col>
      <xdr:colOff>177800</xdr:colOff>
      <xdr:row>98</xdr:row>
      <xdr:rowOff>98797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882053"/>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98797</xdr:rowOff>
    </xdr:from>
    <xdr:to>
      <xdr:col>15</xdr:col>
      <xdr:colOff>50800</xdr:colOff>
      <xdr:row>98</xdr:row>
      <xdr:rowOff>128972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90089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117281</xdr:rowOff>
    </xdr:from>
    <xdr:to>
      <xdr:col>10</xdr:col>
      <xdr:colOff>114300</xdr:colOff>
      <xdr:row>98</xdr:row>
      <xdr:rowOff>128972</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1130300" y="16919381"/>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1543</xdr:rowOff>
    </xdr:from>
    <xdr:to>
      <xdr:col>24</xdr:col>
      <xdr:colOff>114300</xdr:colOff>
      <xdr:row>98</xdr:row>
      <xdr:rowOff>103143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8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151420</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78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29153</xdr:rowOff>
    </xdr:from>
    <xdr:to>
      <xdr:col>20</xdr:col>
      <xdr:colOff>38100</xdr:colOff>
      <xdr:row>98</xdr:row>
      <xdr:rowOff>130753</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8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121880</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9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47997</xdr:rowOff>
    </xdr:from>
    <xdr:to>
      <xdr:col>15</xdr:col>
      <xdr:colOff>101600</xdr:colOff>
      <xdr:row>98</xdr:row>
      <xdr:rowOff>149597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140724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9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78172</xdr:rowOff>
    </xdr:from>
    <xdr:to>
      <xdr:col>10</xdr:col>
      <xdr:colOff>165100</xdr:colOff>
      <xdr:row>99</xdr:row>
      <xdr:rowOff>8322</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8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170899</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97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66481</xdr:rowOff>
    </xdr:from>
    <xdr:to>
      <xdr:col>6</xdr:col>
      <xdr:colOff>38100</xdr:colOff>
      <xdr:row>98</xdr:row>
      <xdr:rowOff>168081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8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159208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9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33506</xdr:rowOff>
    </xdr:from>
    <xdr:to>
      <xdr:col>55</xdr:col>
      <xdr:colOff>0</xdr:colOff>
      <xdr:row>38</xdr:row>
      <xdr:rowOff>74805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034256"/>
          <a:ext cx="838200" cy="55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74805</xdr:rowOff>
    </xdr:from>
    <xdr:to>
      <xdr:col>50</xdr:col>
      <xdr:colOff>114300</xdr:colOff>
      <xdr:row>38</xdr:row>
      <xdr:rowOff>81490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58990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70279</xdr:rowOff>
    </xdr:from>
    <xdr:to>
      <xdr:col>45</xdr:col>
      <xdr:colOff>177800</xdr:colOff>
      <xdr:row>38</xdr:row>
      <xdr:rowOff>81490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6585379"/>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69231</xdr:rowOff>
    </xdr:from>
    <xdr:to>
      <xdr:col>41</xdr:col>
      <xdr:colOff>50800</xdr:colOff>
      <xdr:row>38</xdr:row>
      <xdr:rowOff>70279</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584331"/>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154156</xdr:rowOff>
    </xdr:from>
    <xdr:to>
      <xdr:col>55</xdr:col>
      <xdr:colOff>50800</xdr:colOff>
      <xdr:row>35</xdr:row>
      <xdr:rowOff>84306</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59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69083</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8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24005</xdr:rowOff>
    </xdr:from>
    <xdr:to>
      <xdr:col>50</xdr:col>
      <xdr:colOff>165100</xdr:colOff>
      <xdr:row>38</xdr:row>
      <xdr:rowOff>125605</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116732</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6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30690</xdr:rowOff>
    </xdr:from>
    <xdr:to>
      <xdr:col>46</xdr:col>
      <xdr:colOff>38100</xdr:colOff>
      <xdr:row>38</xdr:row>
      <xdr:rowOff>132290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5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123417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6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19479</xdr:rowOff>
    </xdr:from>
    <xdr:to>
      <xdr:col>41</xdr:col>
      <xdr:colOff>101600</xdr:colOff>
      <xdr:row>38</xdr:row>
      <xdr:rowOff>121079</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5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112206</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6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18431</xdr:rowOff>
    </xdr:from>
    <xdr:to>
      <xdr:col>36</xdr:col>
      <xdr:colOff>165100</xdr:colOff>
      <xdr:row>38</xdr:row>
      <xdr:rowOff>120031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5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111158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6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14391</xdr:rowOff>
    </xdr:from>
    <xdr:to>
      <xdr:col>55</xdr:col>
      <xdr:colOff>0</xdr:colOff>
      <xdr:row>57</xdr:row>
      <xdr:rowOff>91163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615591"/>
          <a:ext cx="838200" cy="2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14391</xdr:rowOff>
    </xdr:from>
    <xdr:to>
      <xdr:col>50</xdr:col>
      <xdr:colOff>114300</xdr:colOff>
      <xdr:row>58</xdr:row>
      <xdr:rowOff>3363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8750300" y="9615591"/>
          <a:ext cx="889000" cy="3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76826</xdr:rowOff>
    </xdr:from>
    <xdr:to>
      <xdr:col>45</xdr:col>
      <xdr:colOff>177800</xdr:colOff>
      <xdr:row>58</xdr:row>
      <xdr:rowOff>3363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506576"/>
          <a:ext cx="889000" cy="4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76826</xdr:rowOff>
    </xdr:from>
    <xdr:to>
      <xdr:col>41</xdr:col>
      <xdr:colOff>50800</xdr:colOff>
      <xdr:row>56</xdr:row>
      <xdr:rowOff>117645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6972300" y="9506576"/>
          <a:ext cx="889000" cy="2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40363</xdr:rowOff>
    </xdr:from>
    <xdr:to>
      <xdr:col>55</xdr:col>
      <xdr:colOff>50800</xdr:colOff>
      <xdr:row>57</xdr:row>
      <xdr:rowOff>141963</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8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18790</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79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135041</xdr:rowOff>
    </xdr:from>
    <xdr:to>
      <xdr:col>50</xdr:col>
      <xdr:colOff>165100</xdr:colOff>
      <xdr:row>56</xdr:row>
      <xdr:rowOff>65191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5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56318</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6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124013</xdr:rowOff>
    </xdr:from>
    <xdr:to>
      <xdr:col>46</xdr:col>
      <xdr:colOff>38100</xdr:colOff>
      <xdr:row>58</xdr:row>
      <xdr:rowOff>54163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8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45290</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99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26026</xdr:rowOff>
    </xdr:from>
    <xdr:to>
      <xdr:col>41</xdr:col>
      <xdr:colOff>101600</xdr:colOff>
      <xdr:row>55</xdr:row>
      <xdr:rowOff>127626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144153</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23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66845</xdr:rowOff>
    </xdr:from>
    <xdr:to>
      <xdr:col>36</xdr:col>
      <xdr:colOff>165100</xdr:colOff>
      <xdr:row>56</xdr:row>
      <xdr:rowOff>168445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6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159572</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7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62449</xdr:rowOff>
    </xdr:from>
    <xdr:to>
      <xdr:col>55</xdr:col>
      <xdr:colOff>0</xdr:colOff>
      <xdr:row>78</xdr:row>
      <xdr:rowOff>162691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435549"/>
          <a:ext cx="838200" cy="10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162691</xdr:rowOff>
    </xdr:from>
    <xdr:to>
      <xdr:col>50</xdr:col>
      <xdr:colOff>114300</xdr:colOff>
      <xdr:row>79</xdr:row>
      <xdr:rowOff>80852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53579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130377</xdr:rowOff>
    </xdr:from>
    <xdr:to>
      <xdr:col>45</xdr:col>
      <xdr:colOff>177800</xdr:colOff>
      <xdr:row>79</xdr:row>
      <xdr:rowOff>80852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2989127"/>
          <a:ext cx="889000" cy="63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130377</xdr:rowOff>
    </xdr:from>
    <xdr:to>
      <xdr:col>41</xdr:col>
      <xdr:colOff>50800</xdr:colOff>
      <xdr:row>78</xdr:row>
      <xdr:rowOff>45811</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2989127"/>
          <a:ext cx="889000" cy="4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11649</xdr:rowOff>
    </xdr:from>
    <xdr:to>
      <xdr:col>55</xdr:col>
      <xdr:colOff>50800</xdr:colOff>
      <xdr:row>78</xdr:row>
      <xdr:rowOff>113249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3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161526</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3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111891</xdr:rowOff>
    </xdr:from>
    <xdr:to>
      <xdr:col>50</xdr:col>
      <xdr:colOff>165100</xdr:colOff>
      <xdr:row>79</xdr:row>
      <xdr:rowOff>42041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4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33168</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04428" y="1357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30052</xdr:rowOff>
    </xdr:from>
    <xdr:to>
      <xdr:col>46</xdr:col>
      <xdr:colOff>38100</xdr:colOff>
      <xdr:row>79</xdr:row>
      <xdr:rowOff>131652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122779</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66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79577</xdr:rowOff>
    </xdr:from>
    <xdr:to>
      <xdr:col>41</xdr:col>
      <xdr:colOff>101600</xdr:colOff>
      <xdr:row>76</xdr:row>
      <xdr:rowOff>9727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29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26254</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27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166461</xdr:rowOff>
    </xdr:from>
    <xdr:to>
      <xdr:col>36</xdr:col>
      <xdr:colOff>165100</xdr:colOff>
      <xdr:row>78</xdr:row>
      <xdr:rowOff>96611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3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87738</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4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120168</xdr:rowOff>
    </xdr:from>
    <xdr:to>
      <xdr:col>55</xdr:col>
      <xdr:colOff>0</xdr:colOff>
      <xdr:row>98</xdr:row>
      <xdr:rowOff>120689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922268"/>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55614</xdr:rowOff>
    </xdr:from>
    <xdr:to>
      <xdr:col>50</xdr:col>
      <xdr:colOff>114300</xdr:colOff>
      <xdr:row>98</xdr:row>
      <xdr:rowOff>120168</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6857714"/>
          <a:ext cx="889000" cy="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55614</xdr:rowOff>
    </xdr:from>
    <xdr:to>
      <xdr:col>45</xdr:col>
      <xdr:colOff>177800</xdr:colOff>
      <xdr:row>98</xdr:row>
      <xdr:rowOff>77673</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857714"/>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24955</xdr:rowOff>
    </xdr:from>
    <xdr:to>
      <xdr:col>41</xdr:col>
      <xdr:colOff>50800</xdr:colOff>
      <xdr:row>98</xdr:row>
      <xdr:rowOff>77673</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6972300" y="16827055"/>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69889</xdr:rowOff>
    </xdr:from>
    <xdr:to>
      <xdr:col>55</xdr:col>
      <xdr:colOff>50800</xdr:colOff>
      <xdr:row>99</xdr:row>
      <xdr:rowOff>39</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8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156266</xdr:rowOff>
    </xdr:from>
    <xdr:ext cx="469744"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78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69368</xdr:rowOff>
    </xdr:from>
    <xdr:to>
      <xdr:col>50</xdr:col>
      <xdr:colOff>165100</xdr:colOff>
      <xdr:row>98</xdr:row>
      <xdr:rowOff>170968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8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162095</xdr:rowOff>
    </xdr:from>
    <xdr:ext cx="469744"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404428" y="1696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4814</xdr:rowOff>
    </xdr:from>
    <xdr:to>
      <xdr:col>46</xdr:col>
      <xdr:colOff>38100</xdr:colOff>
      <xdr:row>98</xdr:row>
      <xdr:rowOff>106414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8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97541</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8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26873</xdr:rowOff>
    </xdr:from>
    <xdr:to>
      <xdr:col>41</xdr:col>
      <xdr:colOff>101600</xdr:colOff>
      <xdr:row>98</xdr:row>
      <xdr:rowOff>128473</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8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119600</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9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145605</xdr:rowOff>
    </xdr:from>
    <xdr:to>
      <xdr:col>36</xdr:col>
      <xdr:colOff>165100</xdr:colOff>
      <xdr:row>98</xdr:row>
      <xdr:rowOff>75755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7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66882</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8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115354</xdr:rowOff>
    </xdr:from>
    <xdr:to>
      <xdr:col>85</xdr:col>
      <xdr:colOff>127000</xdr:colOff>
      <xdr:row>77</xdr:row>
      <xdr:rowOff>124040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31700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124040</xdr:rowOff>
    </xdr:from>
    <xdr:to>
      <xdr:col>81</xdr:col>
      <xdr:colOff>50800</xdr:colOff>
      <xdr:row>77</xdr:row>
      <xdr:rowOff>129167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325690"/>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115599</xdr:rowOff>
    </xdr:from>
    <xdr:to>
      <xdr:col>76</xdr:col>
      <xdr:colOff>114300</xdr:colOff>
      <xdr:row>77</xdr:row>
      <xdr:rowOff>129167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3317249"/>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115599</xdr:rowOff>
    </xdr:from>
    <xdr:to>
      <xdr:col>71</xdr:col>
      <xdr:colOff>177800</xdr:colOff>
      <xdr:row>77</xdr:row>
      <xdr:rowOff>128694</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3317249"/>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64554</xdr:rowOff>
    </xdr:from>
    <xdr:to>
      <xdr:col>85</xdr:col>
      <xdr:colOff>177800</xdr:colOff>
      <xdr:row>77</xdr:row>
      <xdr:rowOff>166154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150931</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1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73240</xdr:rowOff>
    </xdr:from>
    <xdr:to>
      <xdr:col>81</xdr:col>
      <xdr:colOff>101600</xdr:colOff>
      <xdr:row>78</xdr:row>
      <xdr:rowOff>3390</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165967</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78367</xdr:rowOff>
    </xdr:from>
    <xdr:to>
      <xdr:col>76</xdr:col>
      <xdr:colOff>165100</xdr:colOff>
      <xdr:row>78</xdr:row>
      <xdr:rowOff>8517</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2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171094</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64799</xdr:rowOff>
    </xdr:from>
    <xdr:to>
      <xdr:col>72</xdr:col>
      <xdr:colOff>38100</xdr:colOff>
      <xdr:row>77</xdr:row>
      <xdr:rowOff>166399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2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157526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3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77894</xdr:rowOff>
    </xdr:from>
    <xdr:to>
      <xdr:col>67</xdr:col>
      <xdr:colOff>101600</xdr:colOff>
      <xdr:row>78</xdr:row>
      <xdr:rowOff>8044</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2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170621</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37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170278</xdr:rowOff>
    </xdr:from>
    <xdr:to>
      <xdr:col>85</xdr:col>
      <xdr:colOff>127000</xdr:colOff>
      <xdr:row>97</xdr:row>
      <xdr:rowOff>74202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629478"/>
          <a:ext cx="838200" cy="7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74202</xdr:rowOff>
    </xdr:from>
    <xdr:to>
      <xdr:col>81</xdr:col>
      <xdr:colOff>50800</xdr:colOff>
      <xdr:row>97</xdr:row>
      <xdr:rowOff>169382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704852"/>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142873</xdr:rowOff>
    </xdr:from>
    <xdr:to>
      <xdr:col>76</xdr:col>
      <xdr:colOff>114300</xdr:colOff>
      <xdr:row>97</xdr:row>
      <xdr:rowOff>169382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773523"/>
          <a:ext cx="889000" cy="2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142873</xdr:rowOff>
    </xdr:from>
    <xdr:to>
      <xdr:col>71</xdr:col>
      <xdr:colOff>177800</xdr:colOff>
      <xdr:row>97</xdr:row>
      <xdr:rowOff>145323</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77352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119478</xdr:rowOff>
    </xdr:from>
    <xdr:to>
      <xdr:col>85</xdr:col>
      <xdr:colOff>177800</xdr:colOff>
      <xdr:row>97</xdr:row>
      <xdr:rowOff>49628</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5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142355</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4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23402</xdr:rowOff>
    </xdr:from>
    <xdr:to>
      <xdr:col>81</xdr:col>
      <xdr:colOff>101600</xdr:colOff>
      <xdr:row>97</xdr:row>
      <xdr:rowOff>125002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6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141529</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4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118582</xdr:rowOff>
    </xdr:from>
    <xdr:to>
      <xdr:col>76</xdr:col>
      <xdr:colOff>165100</xdr:colOff>
      <xdr:row>98</xdr:row>
      <xdr:rowOff>48732</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7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39859</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8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92073</xdr:rowOff>
    </xdr:from>
    <xdr:to>
      <xdr:col>72</xdr:col>
      <xdr:colOff>38100</xdr:colOff>
      <xdr:row>98</xdr:row>
      <xdr:rowOff>22223</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7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38750</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49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94523</xdr:rowOff>
    </xdr:from>
    <xdr:to>
      <xdr:col>67</xdr:col>
      <xdr:colOff>101600</xdr:colOff>
      <xdr:row>98</xdr:row>
      <xdr:rowOff>24673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7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41200</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5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129718</xdr:rowOff>
    </xdr:from>
    <xdr:to>
      <xdr:col>116</xdr:col>
      <xdr:colOff>63500</xdr:colOff>
      <xdr:row>58</xdr:row>
      <xdr:rowOff>129870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1323300" y="1007381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129870</xdr:rowOff>
    </xdr:from>
    <xdr:to>
      <xdr:col>111</xdr:col>
      <xdr:colOff>177800</xdr:colOff>
      <xdr:row>58</xdr:row>
      <xdr:rowOff>130328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07397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130328</xdr:rowOff>
    </xdr:from>
    <xdr:to>
      <xdr:col>107</xdr:col>
      <xdr:colOff>50800</xdr:colOff>
      <xdr:row>58</xdr:row>
      <xdr:rowOff>130632</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9545300" y="1007442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123698</xdr:rowOff>
    </xdr:from>
    <xdr:to>
      <xdr:col>102</xdr:col>
      <xdr:colOff>114300</xdr:colOff>
      <xdr:row>58</xdr:row>
      <xdr:rowOff>130632</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1006779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78918</xdr:rowOff>
    </xdr:from>
    <xdr:to>
      <xdr:col>116</xdr:col>
      <xdr:colOff>114300</xdr:colOff>
      <xdr:row>59</xdr:row>
      <xdr:rowOff>9068</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469744"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9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79070</xdr:rowOff>
    </xdr:from>
    <xdr:to>
      <xdr:col>112</xdr:col>
      <xdr:colOff>38100</xdr:colOff>
      <xdr:row>59</xdr:row>
      <xdr:rowOff>9220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0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347</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88428" y="101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79528</xdr:rowOff>
    </xdr:from>
    <xdr:to>
      <xdr:col>107</xdr:col>
      <xdr:colOff>101600</xdr:colOff>
      <xdr:row>59</xdr:row>
      <xdr:rowOff>9678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0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805</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99428" y="101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79832</xdr:rowOff>
    </xdr:from>
    <xdr:to>
      <xdr:col>102</xdr:col>
      <xdr:colOff>165100</xdr:colOff>
      <xdr:row>59</xdr:row>
      <xdr:rowOff>9982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0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1109</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10428" y="1011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72898</xdr:rowOff>
    </xdr:from>
    <xdr:to>
      <xdr:col>98</xdr:col>
      <xdr:colOff>38100</xdr:colOff>
      <xdr:row>59</xdr:row>
      <xdr:rowOff>3048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0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165625</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21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91191</xdr:rowOff>
    </xdr:from>
    <xdr:to>
      <xdr:col>116</xdr:col>
      <xdr:colOff>63500</xdr:colOff>
      <xdr:row>76</xdr:row>
      <xdr:rowOff>118097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1323300" y="12778491"/>
          <a:ext cx="838200" cy="36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37836</xdr:rowOff>
    </xdr:from>
    <xdr:to>
      <xdr:col>111</xdr:col>
      <xdr:colOff>177800</xdr:colOff>
      <xdr:row>74</xdr:row>
      <xdr:rowOff>91191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2725136"/>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37836</xdr:rowOff>
    </xdr:from>
    <xdr:to>
      <xdr:col>107</xdr:col>
      <xdr:colOff>50800</xdr:colOff>
      <xdr:row>74</xdr:row>
      <xdr:rowOff>43048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272513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165829</xdr:rowOff>
    </xdr:from>
    <xdr:to>
      <xdr:col>102</xdr:col>
      <xdr:colOff>114300</xdr:colOff>
      <xdr:row>74</xdr:row>
      <xdr:rowOff>43048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8656300" y="12681679"/>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67297</xdr:rowOff>
    </xdr:from>
    <xdr:to>
      <xdr:col>116</xdr:col>
      <xdr:colOff>114300</xdr:colOff>
      <xdr:row>76</xdr:row>
      <xdr:rowOff>168897</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30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45724</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30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40391</xdr:rowOff>
    </xdr:from>
    <xdr:to>
      <xdr:col>112</xdr:col>
      <xdr:colOff>38100</xdr:colOff>
      <xdr:row>74</xdr:row>
      <xdr:rowOff>141991</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7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158518</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25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158486</xdr:rowOff>
    </xdr:from>
    <xdr:to>
      <xdr:col>107</xdr:col>
      <xdr:colOff>101600</xdr:colOff>
      <xdr:row>74</xdr:row>
      <xdr:rowOff>88636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6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105163</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4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163698</xdr:rowOff>
    </xdr:from>
    <xdr:to>
      <xdr:col>102</xdr:col>
      <xdr:colOff>165100</xdr:colOff>
      <xdr:row>74</xdr:row>
      <xdr:rowOff>93848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6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110375</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4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115029</xdr:rowOff>
    </xdr:from>
    <xdr:to>
      <xdr:col>98</xdr:col>
      <xdr:colOff>38100</xdr:colOff>
      <xdr:row>74</xdr:row>
      <xdr:rowOff>45179</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6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61706</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24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432,656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135,727</a:t>
          </a:r>
          <a:r>
            <a:rPr kumimoji="1" lang="ja-JP" altLang="en-US" sz="1300">
              <a:latin typeface="ＭＳ Ｐゴシック" panose="020B0600070205080204" pitchFamily="50" charset="-128"/>
              <a:ea typeface="ＭＳ Ｐゴシック" panose="020B0600070205080204" pitchFamily="50" charset="-128"/>
            </a:rPr>
            <a:t>円となっており、前年度と比較し大幅に増加している。これは、特別定額給付金等によるものである。次いで構成項目としては、人件費が</a:t>
          </a:r>
          <a:r>
            <a:rPr kumimoji="1" lang="en-US" altLang="ja-JP" sz="1300">
              <a:latin typeface="ＭＳ Ｐゴシック" panose="020B0600070205080204" pitchFamily="50" charset="-128"/>
              <a:ea typeface="ＭＳ Ｐゴシック" panose="020B0600070205080204" pitchFamily="50" charset="-128"/>
            </a:rPr>
            <a:t>73,420</a:t>
          </a:r>
          <a:r>
            <a:rPr kumimoji="1" lang="ja-JP" altLang="en-US" sz="1300">
              <a:latin typeface="ＭＳ Ｐゴシック" panose="020B0600070205080204" pitchFamily="50" charset="-128"/>
              <a:ea typeface="ＭＳ Ｐゴシック" panose="020B0600070205080204" pitchFamily="50" charset="-128"/>
            </a:rPr>
            <a:t>円、扶助費が</a:t>
          </a:r>
          <a:r>
            <a:rPr kumimoji="1" lang="en-US" altLang="ja-JP" sz="1300">
              <a:latin typeface="ＭＳ Ｐゴシック" panose="020B0600070205080204" pitchFamily="50" charset="-128"/>
              <a:ea typeface="ＭＳ Ｐゴシック" panose="020B0600070205080204" pitchFamily="50" charset="-128"/>
            </a:rPr>
            <a:t>53,350</a:t>
          </a:r>
          <a:r>
            <a:rPr kumimoji="1" lang="ja-JP" altLang="en-US" sz="1300">
              <a:latin typeface="ＭＳ Ｐゴシック" panose="020B0600070205080204" pitchFamily="50" charset="-128"/>
              <a:ea typeface="ＭＳ Ｐゴシック" panose="020B0600070205080204" pitchFamily="50" charset="-128"/>
            </a:rPr>
            <a:t>円、物件費が</a:t>
          </a:r>
          <a:r>
            <a:rPr kumimoji="1" lang="en-US" altLang="ja-JP" sz="1300">
              <a:latin typeface="ＭＳ Ｐゴシック" panose="020B0600070205080204" pitchFamily="50" charset="-128"/>
              <a:ea typeface="ＭＳ Ｐゴシック" panose="020B0600070205080204" pitchFamily="50" charset="-128"/>
            </a:rPr>
            <a:t>51,997</a:t>
          </a:r>
          <a:r>
            <a:rPr kumimoji="1" lang="ja-JP" altLang="en-US" sz="1300">
              <a:latin typeface="ＭＳ Ｐゴシック" panose="020B0600070205080204" pitchFamily="50" charset="-128"/>
              <a:ea typeface="ＭＳ Ｐゴシック" panose="020B0600070205080204" pitchFamily="50" charset="-128"/>
            </a:rPr>
            <a:t>円となっている。人件費については、会計年度任用職員報酬が加わったことなどにより増加している。扶助費については、子育て世帯臨時特別給付金や自立支援給付費などの影響により増加している。物件費については、備品購入費などの増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32,711
32,519
17.18
14,769,525
14,152,618
612,886
7,041,730
8,191,361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37973</xdr:rowOff>
    </xdr:from>
    <xdr:to>
      <xdr:col>24</xdr:col>
      <xdr:colOff>63500</xdr:colOff>
      <xdr:row>34</xdr:row>
      <xdr:rowOff>61976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6727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61976</xdr:rowOff>
    </xdr:from>
    <xdr:to>
      <xdr:col>19</xdr:col>
      <xdr:colOff>177800</xdr:colOff>
      <xdr:row>34</xdr:row>
      <xdr:rowOff>111125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891276"/>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64262</xdr:rowOff>
    </xdr:from>
    <xdr:to>
      <xdr:col>15</xdr:col>
      <xdr:colOff>50800</xdr:colOff>
      <xdr:row>34</xdr:row>
      <xdr:rowOff>111125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9356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62357</xdr:rowOff>
    </xdr:from>
    <xdr:to>
      <xdr:col>10</xdr:col>
      <xdr:colOff>114300</xdr:colOff>
      <xdr:row>34</xdr:row>
      <xdr:rowOff>64262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9165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158623</xdr:rowOff>
    </xdr:from>
    <xdr:to>
      <xdr:col>24</xdr:col>
      <xdr:colOff>114300</xdr:colOff>
      <xdr:row>34</xdr:row>
      <xdr:rowOff>88773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10050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xdr:rowOff>
    </xdr:from>
    <xdr:to>
      <xdr:col>20</xdr:col>
      <xdr:colOff>38100</xdr:colOff>
      <xdr:row>34</xdr:row>
      <xdr:rowOff>112776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129303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60325</xdr:rowOff>
    </xdr:from>
    <xdr:to>
      <xdr:col>15</xdr:col>
      <xdr:colOff>101600</xdr:colOff>
      <xdr:row>34</xdr:row>
      <xdr:rowOff>161925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7002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xdr:rowOff>
    </xdr:from>
    <xdr:to>
      <xdr:col>10</xdr:col>
      <xdr:colOff>165100</xdr:colOff>
      <xdr:row>34</xdr:row>
      <xdr:rowOff>115062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131589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11557</xdr:rowOff>
    </xdr:from>
    <xdr:to>
      <xdr:col>6</xdr:col>
      <xdr:colOff>38100</xdr:colOff>
      <xdr:row>34</xdr:row>
      <xdr:rowOff>113157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129684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97317</xdr:rowOff>
    </xdr:from>
    <xdr:to>
      <xdr:col>24</xdr:col>
      <xdr:colOff>63500</xdr:colOff>
      <xdr:row>57</xdr:row>
      <xdr:rowOff>165981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527067"/>
          <a:ext cx="838200" cy="4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165981</xdr:rowOff>
    </xdr:from>
    <xdr:to>
      <xdr:col>19</xdr:col>
      <xdr:colOff>177800</xdr:colOff>
      <xdr:row>58</xdr:row>
      <xdr:rowOff>46450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38631"/>
          <a:ext cx="889000" cy="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40125</xdr:rowOff>
    </xdr:from>
    <xdr:to>
      <xdr:col>15</xdr:col>
      <xdr:colOff>50800</xdr:colOff>
      <xdr:row>58</xdr:row>
      <xdr:rowOff>46450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84225"/>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26212</xdr:rowOff>
    </xdr:from>
    <xdr:to>
      <xdr:col>10</xdr:col>
      <xdr:colOff>114300</xdr:colOff>
      <xdr:row>58</xdr:row>
      <xdr:rowOff>40125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70312"/>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46517</xdr:rowOff>
    </xdr:from>
    <xdr:to>
      <xdr:col>24</xdr:col>
      <xdr:colOff>114300</xdr:colOff>
      <xdr:row>55</xdr:row>
      <xdr:rowOff>148117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4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69394</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32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115181</xdr:rowOff>
    </xdr:from>
    <xdr:to>
      <xdr:col>20</xdr:col>
      <xdr:colOff>38100</xdr:colOff>
      <xdr:row>58</xdr:row>
      <xdr:rowOff>45331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61858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6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167100</xdr:rowOff>
    </xdr:from>
    <xdr:to>
      <xdr:col>15</xdr:col>
      <xdr:colOff>101600</xdr:colOff>
      <xdr:row>58</xdr:row>
      <xdr:rowOff>97250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88377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160775</xdr:rowOff>
    </xdr:from>
    <xdr:to>
      <xdr:col>10</xdr:col>
      <xdr:colOff>165100</xdr:colOff>
      <xdr:row>58</xdr:row>
      <xdr:rowOff>90925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82052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146862</xdr:rowOff>
    </xdr:from>
    <xdr:to>
      <xdr:col>6</xdr:col>
      <xdr:colOff>38100</xdr:colOff>
      <xdr:row>58</xdr:row>
      <xdr:rowOff>77012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68139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134854</xdr:rowOff>
    </xdr:from>
    <xdr:to>
      <xdr:col>24</xdr:col>
      <xdr:colOff>63500</xdr:colOff>
      <xdr:row>78</xdr:row>
      <xdr:rowOff>142900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507954"/>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134854</xdr:rowOff>
    </xdr:from>
    <xdr:to>
      <xdr:col>19</xdr:col>
      <xdr:colOff>177800</xdr:colOff>
      <xdr:row>78</xdr:row>
      <xdr:rowOff>160054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507954"/>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105904</xdr:rowOff>
    </xdr:from>
    <xdr:to>
      <xdr:col>15</xdr:col>
      <xdr:colOff>50800</xdr:colOff>
      <xdr:row>78</xdr:row>
      <xdr:rowOff>160054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479004"/>
          <a:ext cx="889000" cy="5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105904</xdr:rowOff>
    </xdr:from>
    <xdr:to>
      <xdr:col>10</xdr:col>
      <xdr:colOff>114300</xdr:colOff>
      <xdr:row>78</xdr:row>
      <xdr:rowOff>138100</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479004"/>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92100</xdr:rowOff>
    </xdr:from>
    <xdr:to>
      <xdr:col>24</xdr:col>
      <xdr:colOff>114300</xdr:colOff>
      <xdr:row>79</xdr:row>
      <xdr:rowOff>22250</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7027</xdr:rowOff>
    </xdr:from>
    <xdr:ext cx="534377"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3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84054</xdr:rowOff>
    </xdr:from>
    <xdr:to>
      <xdr:col>20</xdr:col>
      <xdr:colOff>38100</xdr:colOff>
      <xdr:row>79</xdr:row>
      <xdr:rowOff>14204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4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5331</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54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109254</xdr:rowOff>
    </xdr:from>
    <xdr:to>
      <xdr:col>15</xdr:col>
      <xdr:colOff>101600</xdr:colOff>
      <xdr:row>79</xdr:row>
      <xdr:rowOff>39404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4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30531</xdr:rowOff>
    </xdr:from>
    <xdr:ext cx="534377"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41111" y="1357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55104</xdr:rowOff>
    </xdr:from>
    <xdr:to>
      <xdr:col>10</xdr:col>
      <xdr:colOff>165100</xdr:colOff>
      <xdr:row>78</xdr:row>
      <xdr:rowOff>156704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4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147831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52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87300</xdr:rowOff>
    </xdr:from>
    <xdr:to>
      <xdr:col>6</xdr:col>
      <xdr:colOff>38100</xdr:colOff>
      <xdr:row>79</xdr:row>
      <xdr:rowOff>17450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8577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5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164998</xdr:rowOff>
    </xdr:from>
    <xdr:to>
      <xdr:col>24</xdr:col>
      <xdr:colOff>63500</xdr:colOff>
      <xdr:row>97</xdr:row>
      <xdr:rowOff>32232</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24198"/>
          <a:ext cx="8382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32232</xdr:rowOff>
    </xdr:from>
    <xdr:to>
      <xdr:col>19</xdr:col>
      <xdr:colOff>177800</xdr:colOff>
      <xdr:row>97</xdr:row>
      <xdr:rowOff>42430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662882"/>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63843</xdr:rowOff>
    </xdr:from>
    <xdr:to>
      <xdr:col>15</xdr:col>
      <xdr:colOff>50800</xdr:colOff>
      <xdr:row>97</xdr:row>
      <xdr:rowOff>42430</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180143"/>
          <a:ext cx="889000" cy="49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63843</xdr:rowOff>
    </xdr:from>
    <xdr:to>
      <xdr:col>10</xdr:col>
      <xdr:colOff>114300</xdr:colOff>
      <xdr:row>96</xdr:row>
      <xdr:rowOff>40069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180143"/>
          <a:ext cx="889000" cy="3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114198</xdr:rowOff>
    </xdr:from>
    <xdr:to>
      <xdr:col>24</xdr:col>
      <xdr:colOff>114300</xdr:colOff>
      <xdr:row>97</xdr:row>
      <xdr:rowOff>44348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92625</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152882</xdr:rowOff>
    </xdr:from>
    <xdr:to>
      <xdr:col>20</xdr:col>
      <xdr:colOff>38100</xdr:colOff>
      <xdr:row>97</xdr:row>
      <xdr:rowOff>83032</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74159</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0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163080</xdr:rowOff>
    </xdr:from>
    <xdr:to>
      <xdr:col>15</xdr:col>
      <xdr:colOff>101600</xdr:colOff>
      <xdr:row>97</xdr:row>
      <xdr:rowOff>93230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84357</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13043</xdr:rowOff>
    </xdr:from>
    <xdr:to>
      <xdr:col>10</xdr:col>
      <xdr:colOff>165100</xdr:colOff>
      <xdr:row>94</xdr:row>
      <xdr:rowOff>114643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1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131170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59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160719</xdr:rowOff>
    </xdr:from>
    <xdr:to>
      <xdr:col>6</xdr:col>
      <xdr:colOff>38100</xdr:colOff>
      <xdr:row>96</xdr:row>
      <xdr:rowOff>90869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107396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142367</xdr:rowOff>
    </xdr:from>
    <xdr:to>
      <xdr:col>55</xdr:col>
      <xdr:colOff>0</xdr:colOff>
      <xdr:row>37</xdr:row>
      <xdr:rowOff>144272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648601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144272</xdr:rowOff>
    </xdr:from>
    <xdr:to>
      <xdr:col>50</xdr:col>
      <xdr:colOff>114300</xdr:colOff>
      <xdr:row>37</xdr:row>
      <xdr:rowOff>145796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8750300" y="64879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144653</xdr:rowOff>
    </xdr:from>
    <xdr:to>
      <xdr:col>45</xdr:col>
      <xdr:colOff>177800</xdr:colOff>
      <xdr:row>37</xdr:row>
      <xdr:rowOff>145796</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48830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141605</xdr:rowOff>
    </xdr:from>
    <xdr:to>
      <xdr:col>41</xdr:col>
      <xdr:colOff>50800</xdr:colOff>
      <xdr:row>37</xdr:row>
      <xdr:rowOff>144653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48525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91567</xdr:rowOff>
    </xdr:from>
    <xdr:to>
      <xdr:col>55</xdr:col>
      <xdr:colOff>50800</xdr:colOff>
      <xdr:row>38</xdr:row>
      <xdr:rowOff>21717</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114444</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93472</xdr:rowOff>
    </xdr:from>
    <xdr:to>
      <xdr:col>50</xdr:col>
      <xdr:colOff>165100</xdr:colOff>
      <xdr:row>38</xdr:row>
      <xdr:rowOff>23622</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40149</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94996</xdr:rowOff>
    </xdr:from>
    <xdr:to>
      <xdr:col>46</xdr:col>
      <xdr:colOff>38100</xdr:colOff>
      <xdr:row>38</xdr:row>
      <xdr:rowOff>25146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41673</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21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93853</xdr:rowOff>
    </xdr:from>
    <xdr:to>
      <xdr:col>41</xdr:col>
      <xdr:colOff>101600</xdr:colOff>
      <xdr:row>38</xdr:row>
      <xdr:rowOff>24003</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40530</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90805</xdr:rowOff>
    </xdr:from>
    <xdr:to>
      <xdr:col>36</xdr:col>
      <xdr:colOff>165100</xdr:colOff>
      <xdr:row>38</xdr:row>
      <xdr:rowOff>20955</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37482</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3017" y="620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163360</xdr:rowOff>
    </xdr:from>
    <xdr:to>
      <xdr:col>55</xdr:col>
      <xdr:colOff>0</xdr:colOff>
      <xdr:row>58</xdr:row>
      <xdr:rowOff>163703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1010746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148577</xdr:rowOff>
    </xdr:from>
    <xdr:to>
      <xdr:col>50</xdr:col>
      <xdr:colOff>114300</xdr:colOff>
      <xdr:row>58</xdr:row>
      <xdr:rowOff>163703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10092677"/>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148577</xdr:rowOff>
    </xdr:from>
    <xdr:to>
      <xdr:col>45</xdr:col>
      <xdr:colOff>177800</xdr:colOff>
      <xdr:row>58</xdr:row>
      <xdr:rowOff>151568</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10092677"/>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151568</xdr:rowOff>
    </xdr:from>
    <xdr:to>
      <xdr:col>41</xdr:col>
      <xdr:colOff>50800</xdr:colOff>
      <xdr:row>58</xdr:row>
      <xdr:rowOff>155149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10095668"/>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112560</xdr:rowOff>
    </xdr:from>
    <xdr:to>
      <xdr:col>55</xdr:col>
      <xdr:colOff>50800</xdr:colOff>
      <xdr:row>59</xdr:row>
      <xdr:rowOff>42710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100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27487</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112903</xdr:rowOff>
    </xdr:from>
    <xdr:to>
      <xdr:col>50</xdr:col>
      <xdr:colOff>165100</xdr:colOff>
      <xdr:row>59</xdr:row>
      <xdr:rowOff>43053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34180</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97777</xdr:rowOff>
    </xdr:from>
    <xdr:to>
      <xdr:col>46</xdr:col>
      <xdr:colOff>38100</xdr:colOff>
      <xdr:row>59</xdr:row>
      <xdr:rowOff>27927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10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19054</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101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100768</xdr:rowOff>
    </xdr:from>
    <xdr:to>
      <xdr:col>41</xdr:col>
      <xdr:colOff>101600</xdr:colOff>
      <xdr:row>59</xdr:row>
      <xdr:rowOff>30918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22045</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1013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104349</xdr:rowOff>
    </xdr:from>
    <xdr:to>
      <xdr:col>36</xdr:col>
      <xdr:colOff>165100</xdr:colOff>
      <xdr:row>59</xdr:row>
      <xdr:rowOff>34499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25626</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1014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98589</xdr:rowOff>
    </xdr:from>
    <xdr:to>
      <xdr:col>55</xdr:col>
      <xdr:colOff>0</xdr:colOff>
      <xdr:row>78</xdr:row>
      <xdr:rowOff>132938</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71689"/>
          <a:ext cx="838200" cy="3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132938</xdr:rowOff>
    </xdr:from>
    <xdr:to>
      <xdr:col>50</xdr:col>
      <xdr:colOff>114300</xdr:colOff>
      <xdr:row>78</xdr:row>
      <xdr:rowOff>146538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506038"/>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146538</xdr:rowOff>
    </xdr:from>
    <xdr:to>
      <xdr:col>45</xdr:col>
      <xdr:colOff>177800</xdr:colOff>
      <xdr:row>78</xdr:row>
      <xdr:rowOff>150825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19638"/>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135795</xdr:rowOff>
    </xdr:from>
    <xdr:to>
      <xdr:col>41</xdr:col>
      <xdr:colOff>50800</xdr:colOff>
      <xdr:row>78</xdr:row>
      <xdr:rowOff>150825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508895"/>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47789</xdr:rowOff>
    </xdr:from>
    <xdr:to>
      <xdr:col>55</xdr:col>
      <xdr:colOff>50800</xdr:colOff>
      <xdr:row>78</xdr:row>
      <xdr:rowOff>149389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134166</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3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82138</xdr:rowOff>
    </xdr:from>
    <xdr:to>
      <xdr:col>50</xdr:col>
      <xdr:colOff>165100</xdr:colOff>
      <xdr:row>79</xdr:row>
      <xdr:rowOff>12288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3415</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5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95738</xdr:rowOff>
    </xdr:from>
    <xdr:to>
      <xdr:col>46</xdr:col>
      <xdr:colOff>38100</xdr:colOff>
      <xdr:row>79</xdr:row>
      <xdr:rowOff>25888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17015</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5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100025</xdr:rowOff>
    </xdr:from>
    <xdr:to>
      <xdr:col>41</xdr:col>
      <xdr:colOff>101600</xdr:colOff>
      <xdr:row>79</xdr:row>
      <xdr:rowOff>30175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21302</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84995</xdr:rowOff>
    </xdr:from>
    <xdr:to>
      <xdr:col>36</xdr:col>
      <xdr:colOff>165100</xdr:colOff>
      <xdr:row>79</xdr:row>
      <xdr:rowOff>15145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6272</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5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668</xdr:rowOff>
    </xdr:from>
    <xdr:to>
      <xdr:col>55</xdr:col>
      <xdr:colOff>0</xdr:colOff>
      <xdr:row>96</xdr:row>
      <xdr:rowOff>70304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288418"/>
          <a:ext cx="838200" cy="2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668</xdr:rowOff>
    </xdr:from>
    <xdr:to>
      <xdr:col>50</xdr:col>
      <xdr:colOff>114300</xdr:colOff>
      <xdr:row>97</xdr:row>
      <xdr:rowOff>18476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288418"/>
          <a:ext cx="889000" cy="36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2682</xdr:rowOff>
    </xdr:from>
    <xdr:to>
      <xdr:col>45</xdr:col>
      <xdr:colOff>177800</xdr:colOff>
      <xdr:row>97</xdr:row>
      <xdr:rowOff>18476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633332"/>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2682</xdr:rowOff>
    </xdr:from>
    <xdr:to>
      <xdr:col>41</xdr:col>
      <xdr:colOff>50800</xdr:colOff>
      <xdr:row>97</xdr:row>
      <xdr:rowOff>77053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633332"/>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19504</xdr:rowOff>
    </xdr:from>
    <xdr:to>
      <xdr:col>55</xdr:col>
      <xdr:colOff>50800</xdr:colOff>
      <xdr:row>96</xdr:row>
      <xdr:rowOff>121104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4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42381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3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121318</xdr:rowOff>
    </xdr:from>
    <xdr:to>
      <xdr:col>50</xdr:col>
      <xdr:colOff>165100</xdr:colOff>
      <xdr:row>95</xdr:row>
      <xdr:rowOff>51468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2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67995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0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139126</xdr:rowOff>
    </xdr:from>
    <xdr:to>
      <xdr:col>46</xdr:col>
      <xdr:colOff>38100</xdr:colOff>
      <xdr:row>97</xdr:row>
      <xdr:rowOff>69276</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5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60403</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6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123332</xdr:rowOff>
    </xdr:from>
    <xdr:to>
      <xdr:col>41</xdr:col>
      <xdr:colOff>101600</xdr:colOff>
      <xdr:row>97</xdr:row>
      <xdr:rowOff>53482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5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44609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6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26253</xdr:rowOff>
    </xdr:from>
    <xdr:to>
      <xdr:col>36</xdr:col>
      <xdr:colOff>165100</xdr:colOff>
      <xdr:row>97</xdr:row>
      <xdr:rowOff>127853</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118980</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7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106191</xdr:rowOff>
    </xdr:from>
    <xdr:to>
      <xdr:col>85</xdr:col>
      <xdr:colOff>127000</xdr:colOff>
      <xdr:row>37</xdr:row>
      <xdr:rowOff>112611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6449841"/>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83541</xdr:rowOff>
    </xdr:from>
    <xdr:to>
      <xdr:col>81</xdr:col>
      <xdr:colOff>50800</xdr:colOff>
      <xdr:row>37</xdr:row>
      <xdr:rowOff>106191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4592300" y="6427191"/>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83541</xdr:rowOff>
    </xdr:from>
    <xdr:to>
      <xdr:col>76</xdr:col>
      <xdr:colOff>114300</xdr:colOff>
      <xdr:row>37</xdr:row>
      <xdr:rowOff>110858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427191"/>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58947</xdr:rowOff>
    </xdr:from>
    <xdr:to>
      <xdr:col>71</xdr:col>
      <xdr:colOff>177800</xdr:colOff>
      <xdr:row>37</xdr:row>
      <xdr:rowOff>110858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2814300" y="6402597"/>
          <a:ext cx="8890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61811</xdr:rowOff>
    </xdr:from>
    <xdr:to>
      <xdr:col>85</xdr:col>
      <xdr:colOff>177800</xdr:colOff>
      <xdr:row>37</xdr:row>
      <xdr:rowOff>163411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148188</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3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55391</xdr:rowOff>
    </xdr:from>
    <xdr:to>
      <xdr:col>81</xdr:col>
      <xdr:colOff>101600</xdr:colOff>
      <xdr:row>37</xdr:row>
      <xdr:rowOff>156991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148118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4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32741</xdr:rowOff>
    </xdr:from>
    <xdr:to>
      <xdr:col>76</xdr:col>
      <xdr:colOff>165100</xdr:colOff>
      <xdr:row>37</xdr:row>
      <xdr:rowOff>134341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3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125468</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4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60058</xdr:rowOff>
    </xdr:from>
    <xdr:to>
      <xdr:col>72</xdr:col>
      <xdr:colOff>38100</xdr:colOff>
      <xdr:row>37</xdr:row>
      <xdr:rowOff>161658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4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152785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8147</xdr:rowOff>
    </xdr:from>
    <xdr:to>
      <xdr:col>67</xdr:col>
      <xdr:colOff>101600</xdr:colOff>
      <xdr:row>37</xdr:row>
      <xdr:rowOff>109747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126274</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1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21437</xdr:rowOff>
    </xdr:from>
    <xdr:to>
      <xdr:col>85</xdr:col>
      <xdr:colOff>127000</xdr:colOff>
      <xdr:row>59</xdr:row>
      <xdr:rowOff>2646</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965537"/>
          <a:ext cx="838200" cy="1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2646</xdr:rowOff>
    </xdr:from>
    <xdr:to>
      <xdr:col>81</xdr:col>
      <xdr:colOff>50800</xdr:colOff>
      <xdr:row>59</xdr:row>
      <xdr:rowOff>25034</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10118196"/>
          <a:ext cx="8890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25034</xdr:rowOff>
    </xdr:from>
    <xdr:to>
      <xdr:col>76</xdr:col>
      <xdr:colOff>114300</xdr:colOff>
      <xdr:row>59</xdr:row>
      <xdr:rowOff>34849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10140584"/>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45776</xdr:rowOff>
    </xdr:from>
    <xdr:to>
      <xdr:col>71</xdr:col>
      <xdr:colOff>177800</xdr:colOff>
      <xdr:row>59</xdr:row>
      <xdr:rowOff>34849</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814300" y="9989876"/>
          <a:ext cx="889000" cy="1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142087</xdr:rowOff>
    </xdr:from>
    <xdr:to>
      <xdr:col>85</xdr:col>
      <xdr:colOff>177800</xdr:colOff>
      <xdr:row>58</xdr:row>
      <xdr:rowOff>72237</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9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57014</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8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123296</xdr:rowOff>
    </xdr:from>
    <xdr:to>
      <xdr:col>81</xdr:col>
      <xdr:colOff>101600</xdr:colOff>
      <xdr:row>59</xdr:row>
      <xdr:rowOff>53446</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100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44573</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101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145684</xdr:rowOff>
    </xdr:from>
    <xdr:to>
      <xdr:col>76</xdr:col>
      <xdr:colOff>165100</xdr:colOff>
      <xdr:row>59</xdr:row>
      <xdr:rowOff>75834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100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66961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1018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155499</xdr:rowOff>
    </xdr:from>
    <xdr:to>
      <xdr:col>72</xdr:col>
      <xdr:colOff>38100</xdr:colOff>
      <xdr:row>59</xdr:row>
      <xdr:rowOff>85649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100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76776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101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166426</xdr:rowOff>
    </xdr:from>
    <xdr:to>
      <xdr:col>67</xdr:col>
      <xdr:colOff>101600</xdr:colOff>
      <xdr:row>58</xdr:row>
      <xdr:rowOff>96576</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9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87703</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1003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115354</xdr:rowOff>
    </xdr:from>
    <xdr:to>
      <xdr:col>85</xdr:col>
      <xdr:colOff>127000</xdr:colOff>
      <xdr:row>97</xdr:row>
      <xdr:rowOff>124040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74600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124040</xdr:rowOff>
    </xdr:from>
    <xdr:to>
      <xdr:col>81</xdr:col>
      <xdr:colOff>50800</xdr:colOff>
      <xdr:row>97</xdr:row>
      <xdr:rowOff>129167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754690"/>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115599</xdr:rowOff>
    </xdr:from>
    <xdr:to>
      <xdr:col>76</xdr:col>
      <xdr:colOff>114300</xdr:colOff>
      <xdr:row>97</xdr:row>
      <xdr:rowOff>129167</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3703300" y="16746249"/>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115599</xdr:rowOff>
    </xdr:from>
    <xdr:to>
      <xdr:col>71</xdr:col>
      <xdr:colOff>177800</xdr:colOff>
      <xdr:row>97</xdr:row>
      <xdr:rowOff>128694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746249"/>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64554</xdr:rowOff>
    </xdr:from>
    <xdr:to>
      <xdr:col>85</xdr:col>
      <xdr:colOff>177800</xdr:colOff>
      <xdr:row>97</xdr:row>
      <xdr:rowOff>166154</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6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150931</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6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73240</xdr:rowOff>
    </xdr:from>
    <xdr:to>
      <xdr:col>81</xdr:col>
      <xdr:colOff>101600</xdr:colOff>
      <xdr:row>98</xdr:row>
      <xdr:rowOff>3390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165967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7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78367</xdr:rowOff>
    </xdr:from>
    <xdr:to>
      <xdr:col>76</xdr:col>
      <xdr:colOff>165100</xdr:colOff>
      <xdr:row>98</xdr:row>
      <xdr:rowOff>8517</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171094</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8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64799</xdr:rowOff>
    </xdr:from>
    <xdr:to>
      <xdr:col>72</xdr:col>
      <xdr:colOff>38100</xdr:colOff>
      <xdr:row>97</xdr:row>
      <xdr:rowOff>166399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157526</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7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77894</xdr:rowOff>
    </xdr:from>
    <xdr:to>
      <xdr:col>67</xdr:col>
      <xdr:colOff>101600</xdr:colOff>
      <xdr:row>98</xdr:row>
      <xdr:rowOff>8044</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7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170621</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8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構成項目の主なものとして、総務費が</a:t>
          </a:r>
          <a:r>
            <a:rPr kumimoji="1" lang="en-US" altLang="ja-JP" sz="1300">
              <a:latin typeface="ＭＳ Ｐゴシック" panose="020B0600070205080204" pitchFamily="50" charset="-128"/>
              <a:ea typeface="ＭＳ Ｐゴシック" panose="020B0600070205080204" pitchFamily="50" charset="-128"/>
            </a:rPr>
            <a:t>166,124</a:t>
          </a:r>
          <a:r>
            <a:rPr kumimoji="1" lang="ja-JP" altLang="en-US" sz="1300">
              <a:latin typeface="ＭＳ Ｐゴシック" panose="020B0600070205080204" pitchFamily="50" charset="-128"/>
              <a:ea typeface="ＭＳ Ｐゴシック" panose="020B0600070205080204" pitchFamily="50" charset="-128"/>
            </a:rPr>
            <a:t>円、民生費が</a:t>
          </a:r>
          <a:r>
            <a:rPr kumimoji="1" lang="en-US" altLang="ja-JP" sz="1300">
              <a:latin typeface="ＭＳ Ｐゴシック" panose="020B0600070205080204" pitchFamily="50" charset="-128"/>
              <a:ea typeface="ＭＳ Ｐゴシック" panose="020B0600070205080204" pitchFamily="50" charset="-128"/>
            </a:rPr>
            <a:t>99,650</a:t>
          </a:r>
          <a:r>
            <a:rPr kumimoji="1" lang="ja-JP" altLang="en-US" sz="1300">
              <a:latin typeface="ＭＳ Ｐゴシック" panose="020B0600070205080204" pitchFamily="50" charset="-128"/>
              <a:ea typeface="ＭＳ Ｐゴシック" panose="020B0600070205080204" pitchFamily="50" charset="-128"/>
            </a:rPr>
            <a:t>円、土木費が</a:t>
          </a:r>
          <a:r>
            <a:rPr kumimoji="1" lang="en-US" altLang="ja-JP" sz="1300">
              <a:latin typeface="ＭＳ Ｐゴシック" panose="020B0600070205080204" pitchFamily="50" charset="-128"/>
              <a:ea typeface="ＭＳ Ｐゴシック" panose="020B0600070205080204" pitchFamily="50" charset="-128"/>
            </a:rPr>
            <a:t>49,875</a:t>
          </a:r>
          <a:r>
            <a:rPr kumimoji="1" lang="ja-JP" altLang="en-US" sz="1300">
              <a:latin typeface="ＭＳ Ｐゴシック" panose="020B0600070205080204" pitchFamily="50" charset="-128"/>
              <a:ea typeface="ＭＳ Ｐゴシック" panose="020B0600070205080204" pitchFamily="50" charset="-128"/>
            </a:rPr>
            <a:t>円となっている。総務費については、特別定額給付金給付事業などにより大幅に増加しており、類似団体平均よりも上回った。民生費については、国民健康保険事業特別会計への繰出金などが減少し、類似団体内で最下位となっている。土木費については、明治記念大磯邸園整備費の減により大きく減少したが、類似団体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財政調整基金残高については、適切な財源の確保と歳出の精査により、積立額が取崩額を上回り増加となっている。</a:t>
          </a:r>
        </a:p>
        <a:p>
          <a:r>
            <a:rPr kumimoji="1" lang="ja-JP" altLang="en-US" sz="1400">
              <a:latin typeface="ＭＳ ゴシック" pitchFamily="49" charset="-128"/>
              <a:ea typeface="ＭＳ ゴシック" pitchFamily="49" charset="-128"/>
            </a:rPr>
            <a:t>また、実質収支額については減少しており、標準財政規模に占める割合では、</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ポイントの減となっている。実質単年度収支については、標準財政規模に占める割合では、</a:t>
          </a:r>
          <a:r>
            <a:rPr kumimoji="1" lang="en-US" altLang="ja-JP" sz="1400">
              <a:latin typeface="ＭＳ ゴシック" pitchFamily="49" charset="-128"/>
              <a:ea typeface="ＭＳ ゴシック" pitchFamily="49" charset="-128"/>
            </a:rPr>
            <a:t>5.27</a:t>
          </a:r>
          <a:r>
            <a:rPr kumimoji="1" lang="ja-JP" altLang="en-US" sz="1400">
              <a:latin typeface="ＭＳ ゴシック" pitchFamily="49" charset="-128"/>
              <a:ea typeface="ＭＳ ゴシック" pitchFamily="49" charset="-128"/>
            </a:rPr>
            <a:t>ポイントの減となっており、３年ぶりにマイナスとなった。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全ての会計において、黒字となっており赤字は発生していない。</a:t>
          </a:r>
        </a:p>
        <a:p>
          <a:r>
            <a:rPr kumimoji="1" lang="ja-JP" altLang="en-US" sz="1400">
              <a:latin typeface="ＭＳ ゴシック" pitchFamily="49" charset="-128"/>
              <a:ea typeface="ＭＳ ゴシック" pitchFamily="49" charset="-128"/>
            </a:rPr>
            <a:t>今後、少子高齢化が進み、医療費を中心とした社会保障費等の増加や公共施設の老朽化が進むことから、全ての会計において、長期的な観点に立ち、計画的な長寿命化対策を行うなど、将来に渡り健全な財政運営を堅持できるよう、予算執行過程を的確に管理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14769525</v>
      </c>
      <c r="BO4" s="464"/>
      <c r="BP4" s="464"/>
      <c r="BQ4" s="464"/>
      <c r="BR4" s="464"/>
      <c r="BS4" s="464"/>
      <c r="BT4" s="464"/>
      <c r="BU4" s="465"/>
      <c r="BV4" s="463">
        <v>11816104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8.6999999999999993</v>
      </c>
      <c r="CU4" s="648"/>
      <c r="CV4" s="648"/>
      <c r="CW4" s="648"/>
      <c r="CX4" s="648"/>
      <c r="CY4" s="648"/>
      <c r="CZ4" s="648"/>
      <c r="DA4" s="649"/>
      <c r="DB4" s="647">
        <v>12.6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14152618</v>
      </c>
      <c r="BO5" s="469"/>
      <c r="BP5" s="469"/>
      <c r="BQ5" s="469"/>
      <c r="BR5" s="469"/>
      <c r="BS5" s="469"/>
      <c r="BT5" s="469"/>
      <c r="BU5" s="470"/>
      <c r="BV5" s="468">
        <v>10897460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87.6</v>
      </c>
      <c r="CU5" s="439"/>
      <c r="CV5" s="439"/>
      <c r="CW5" s="439"/>
      <c r="CX5" s="439"/>
      <c r="CY5" s="439"/>
      <c r="CZ5" s="439"/>
      <c r="DA5" s="440"/>
      <c r="DB5" s="438">
        <v>90</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616907</v>
      </c>
      <c r="BO6" s="469"/>
      <c r="BP6" s="469"/>
      <c r="BQ6" s="469"/>
      <c r="BR6" s="469"/>
      <c r="BS6" s="469"/>
      <c r="BT6" s="469"/>
      <c r="BU6" s="470"/>
      <c r="BV6" s="468">
        <v>918644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93.1</v>
      </c>
      <c r="CU6" s="622"/>
      <c r="CV6" s="622"/>
      <c r="CW6" s="622"/>
      <c r="CX6" s="622"/>
      <c r="CY6" s="622"/>
      <c r="CZ6" s="622"/>
      <c r="DA6" s="623"/>
      <c r="DB6" s="621">
        <v>95.8</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4021</v>
      </c>
      <c r="BO7" s="469"/>
      <c r="BP7" s="469"/>
      <c r="BQ7" s="469"/>
      <c r="BR7" s="469"/>
      <c r="BS7" s="469"/>
      <c r="BT7" s="469"/>
      <c r="BU7" s="470"/>
      <c r="BV7" s="468">
        <v>65210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7041730</v>
      </c>
      <c r="CU7" s="469"/>
      <c r="CV7" s="469"/>
      <c r="CW7" s="469"/>
      <c r="CX7" s="469"/>
      <c r="CY7" s="469"/>
      <c r="CZ7" s="469"/>
      <c r="DA7" s="470"/>
      <c r="DB7" s="468">
        <v>6772018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612886</v>
      </c>
      <c r="BO8" s="469"/>
      <c r="BP8" s="469"/>
      <c r="BQ8" s="469"/>
      <c r="BR8" s="469"/>
      <c r="BS8" s="469"/>
      <c r="BT8" s="469"/>
      <c r="BU8" s="470"/>
      <c r="BV8" s="468">
        <v>853434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0.86</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31634</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-240548</v>
      </c>
      <c r="BO9" s="469"/>
      <c r="BP9" s="469"/>
      <c r="BQ9" s="469"/>
      <c r="BR9" s="469"/>
      <c r="BS9" s="469"/>
      <c r="BT9" s="469"/>
      <c r="BU9" s="470"/>
      <c r="BV9" s="468">
        <v>243630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7.4</v>
      </c>
      <c r="CU9" s="439"/>
      <c r="CV9" s="439"/>
      <c r="CW9" s="439"/>
      <c r="CX9" s="439"/>
      <c r="CY9" s="439"/>
      <c r="CZ9" s="439"/>
      <c r="DA9" s="440"/>
      <c r="DB9" s="438">
        <v>7.6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31550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505870</v>
      </c>
      <c r="BO10" s="469"/>
      <c r="BP10" s="469"/>
      <c r="BQ10" s="469"/>
      <c r="BR10" s="469"/>
      <c r="BS10" s="469"/>
      <c r="BT10" s="469"/>
      <c r="BU10" s="470"/>
      <c r="BV10" s="468">
        <v>367139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2">
      <c r="A12" s="187"/>
      <c r="B12" s="584" t="s">
        <v>132</v>
      </c>
      <c r="C12" s="585"/>
      <c r="D12" s="585"/>
      <c r="E12" s="585"/>
      <c r="F12" s="585"/>
      <c r="G12" s="585"/>
      <c r="H12" s="585"/>
      <c r="I12" s="585"/>
      <c r="J12" s="585"/>
      <c r="K12" s="586"/>
      <c r="L12" s="593" t="s">
        <v>133</v>
      </c>
      <c r="M12" s="594"/>
      <c r="N12" s="594"/>
      <c r="O12" s="594"/>
      <c r="P12" s="594"/>
      <c r="Q12" s="595"/>
      <c r="R12" s="596">
        <v>32711</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110</v>
      </c>
      <c r="AV12" s="526"/>
      <c r="AW12" s="526"/>
      <c r="AX12" s="526"/>
      <c r="AY12" s="448" t="s">
        <v>137</v>
      </c>
      <c r="AZ12" s="449"/>
      <c r="BA12" s="449"/>
      <c r="BB12" s="449"/>
      <c r="BC12" s="449"/>
      <c r="BD12" s="449"/>
      <c r="BE12" s="449"/>
      <c r="BF12" s="449"/>
      <c r="BG12" s="449"/>
      <c r="BH12" s="449"/>
      <c r="BI12" s="449"/>
      <c r="BJ12" s="449"/>
      <c r="BK12" s="449"/>
      <c r="BL12" s="449"/>
      <c r="BM12" s="450"/>
      <c r="BN12" s="468">
        <v>375241</v>
      </c>
      <c r="BO12" s="469"/>
      <c r="BP12" s="469"/>
      <c r="BQ12" s="469"/>
      <c r="BR12" s="469"/>
      <c r="BS12" s="469"/>
      <c r="BT12" s="469"/>
      <c r="BU12" s="470"/>
      <c r="BV12" s="468">
        <v>359507</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32519</v>
      </c>
      <c r="S13" s="572"/>
      <c r="T13" s="572"/>
      <c r="U13" s="572"/>
      <c r="V13" s="573"/>
      <c r="W13" s="559" t="s">
        <v>141</v>
      </c>
      <c r="X13" s="481"/>
      <c r="Y13" s="481"/>
      <c r="Z13" s="481"/>
      <c r="AA13" s="481"/>
      <c r="AB13" s="482"/>
      <c r="AC13" s="444">
        <v>317</v>
      </c>
      <c r="AD13" s="445"/>
      <c r="AE13" s="445"/>
      <c r="AF13" s="445"/>
      <c r="AG13" s="446"/>
      <c r="AH13" s="444">
        <v>427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-109919</v>
      </c>
      <c r="BO13" s="469"/>
      <c r="BP13" s="469"/>
      <c r="BQ13" s="469"/>
      <c r="BR13" s="469"/>
      <c r="BS13" s="469"/>
      <c r="BT13" s="469"/>
      <c r="BU13" s="470"/>
      <c r="BV13" s="468">
        <v>251262</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5.2</v>
      </c>
      <c r="CU13" s="439"/>
      <c r="CV13" s="439"/>
      <c r="CW13" s="439"/>
      <c r="CX13" s="439"/>
      <c r="CY13" s="439"/>
      <c r="CZ13" s="439"/>
      <c r="DA13" s="440"/>
      <c r="DB13" s="438">
        <v>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32773</v>
      </c>
      <c r="S14" s="572"/>
      <c r="T14" s="572"/>
      <c r="U14" s="572"/>
      <c r="V14" s="573"/>
      <c r="W14" s="574"/>
      <c r="X14" s="484"/>
      <c r="Y14" s="484"/>
      <c r="Z14" s="484"/>
      <c r="AA14" s="484"/>
      <c r="AB14" s="485"/>
      <c r="AC14" s="564">
        <v>2.2999999999999998</v>
      </c>
      <c r="AD14" s="565"/>
      <c r="AE14" s="565"/>
      <c r="AF14" s="565"/>
      <c r="AG14" s="566"/>
      <c r="AH14" s="564">
        <v>2.9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44.4</v>
      </c>
      <c r="CU14" s="576"/>
      <c r="CV14" s="576"/>
      <c r="CW14" s="576"/>
      <c r="CX14" s="576"/>
      <c r="CY14" s="576"/>
      <c r="CZ14" s="576"/>
      <c r="DA14" s="577"/>
      <c r="DB14" s="575">
        <v>73.400000000000006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140</v>
      </c>
      <c r="N15" s="569"/>
      <c r="O15" s="569"/>
      <c r="P15" s="569"/>
      <c r="Q15" s="570"/>
      <c r="R15" s="571">
        <v>32579</v>
      </c>
      <c r="S15" s="572"/>
      <c r="T15" s="572"/>
      <c r="U15" s="572"/>
      <c r="V15" s="573"/>
      <c r="W15" s="559" t="s">
        <v>148</v>
      </c>
      <c r="X15" s="481"/>
      <c r="Y15" s="481"/>
      <c r="Z15" s="481"/>
      <c r="AA15" s="481"/>
      <c r="AB15" s="482"/>
      <c r="AC15" s="444">
        <v>3000</v>
      </c>
      <c r="AD15" s="445"/>
      <c r="AE15" s="445"/>
      <c r="AF15" s="445"/>
      <c r="AG15" s="446"/>
      <c r="AH15" s="444">
        <v>3079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4487112</v>
      </c>
      <c r="BO15" s="464"/>
      <c r="BP15" s="464"/>
      <c r="BQ15" s="464"/>
      <c r="BR15" s="464"/>
      <c r="BS15" s="464"/>
      <c r="BT15" s="464"/>
      <c r="BU15" s="465"/>
      <c r="BV15" s="463">
        <v>4362606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22</v>
      </c>
      <c r="AD16" s="565"/>
      <c r="AE16" s="565"/>
      <c r="AF16" s="565"/>
      <c r="AG16" s="566"/>
      <c r="AH16" s="564">
        <v>21.2</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5266152</v>
      </c>
      <c r="BO16" s="469"/>
      <c r="BP16" s="469"/>
      <c r="BQ16" s="469"/>
      <c r="BR16" s="469"/>
      <c r="BS16" s="469"/>
      <c r="BT16" s="469"/>
      <c r="BU16" s="470"/>
      <c r="BV16" s="468">
        <v>5021382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10304</v>
      </c>
      <c r="AD17" s="445"/>
      <c r="AE17" s="445"/>
      <c r="AF17" s="445"/>
      <c r="AG17" s="446"/>
      <c r="AH17" s="444">
        <v>11045</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5791618</v>
      </c>
      <c r="BO17" s="469"/>
      <c r="BP17" s="469"/>
      <c r="BQ17" s="469"/>
      <c r="BR17" s="469"/>
      <c r="BS17" s="469"/>
      <c r="BT17" s="469"/>
      <c r="BU17" s="470"/>
      <c r="BV17" s="468">
        <v>5730738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17.18</v>
      </c>
      <c r="M18" s="533"/>
      <c r="N18" s="533"/>
      <c r="O18" s="533"/>
      <c r="P18" s="533"/>
      <c r="Q18" s="533"/>
      <c r="R18" s="534"/>
      <c r="S18" s="534"/>
      <c r="T18" s="534"/>
      <c r="U18" s="534"/>
      <c r="V18" s="535"/>
      <c r="W18" s="549"/>
      <c r="X18" s="550"/>
      <c r="Y18" s="550"/>
      <c r="Z18" s="550"/>
      <c r="AA18" s="550"/>
      <c r="AB18" s="560"/>
      <c r="AC18" s="432">
        <v>75.599999999999994</v>
      </c>
      <c r="AD18" s="433"/>
      <c r="AE18" s="433"/>
      <c r="AF18" s="433"/>
      <c r="AG18" s="536"/>
      <c r="AH18" s="432">
        <v>75.900000000000006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6151586</v>
      </c>
      <c r="BO18" s="469"/>
      <c r="BP18" s="469"/>
      <c r="BQ18" s="469"/>
      <c r="BR18" s="469"/>
      <c r="BS18" s="469"/>
      <c r="BT18" s="469"/>
      <c r="BU18" s="470"/>
      <c r="BV18" s="468">
        <v>6266493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1841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8816026</v>
      </c>
      <c r="BO19" s="469"/>
      <c r="BP19" s="469"/>
      <c r="BQ19" s="469"/>
      <c r="BR19" s="469"/>
      <c r="BS19" s="469"/>
      <c r="BT19" s="469"/>
      <c r="BU19" s="470"/>
      <c r="BV19" s="468">
        <v>8415158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12706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8191361</v>
      </c>
      <c r="BO23" s="469"/>
      <c r="BP23" s="469"/>
      <c r="BQ23" s="469"/>
      <c r="BR23" s="469"/>
      <c r="BS23" s="469"/>
      <c r="BT23" s="469"/>
      <c r="BU23" s="470"/>
      <c r="BV23" s="468">
        <v>8263851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7670</v>
      </c>
      <c r="R24" s="445"/>
      <c r="S24" s="445"/>
      <c r="T24" s="445"/>
      <c r="U24" s="445"/>
      <c r="V24" s="446"/>
      <c r="W24" s="510"/>
      <c r="X24" s="501"/>
      <c r="Y24" s="502"/>
      <c r="Z24" s="441" t="s">
        <v>172</v>
      </c>
      <c r="AA24" s="442"/>
      <c r="AB24" s="442"/>
      <c r="AC24" s="442"/>
      <c r="AD24" s="442"/>
      <c r="AE24" s="442"/>
      <c r="AF24" s="442"/>
      <c r="AG24" s="443"/>
      <c r="AH24" s="444">
        <v>230</v>
      </c>
      <c r="AI24" s="445"/>
      <c r="AJ24" s="445"/>
      <c r="AK24" s="445"/>
      <c r="AL24" s="446"/>
      <c r="AM24" s="444">
        <v>671830</v>
      </c>
      <c r="AN24" s="445"/>
      <c r="AO24" s="445"/>
      <c r="AP24" s="445"/>
      <c r="AQ24" s="445"/>
      <c r="AR24" s="446"/>
      <c r="AS24" s="444">
        <v>2921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7942068</v>
      </c>
      <c r="BO24" s="469"/>
      <c r="BP24" s="469"/>
      <c r="BQ24" s="469"/>
      <c r="BR24" s="469"/>
      <c r="BS24" s="469"/>
      <c r="BT24" s="469"/>
      <c r="BU24" s="470"/>
      <c r="BV24" s="468">
        <v>8027808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1</v>
      </c>
      <c r="M25" s="445"/>
      <c r="N25" s="445"/>
      <c r="O25" s="445"/>
      <c r="P25" s="446"/>
      <c r="Q25" s="444">
        <v>6230</v>
      </c>
      <c r="R25" s="445"/>
      <c r="S25" s="445"/>
      <c r="T25" s="445"/>
      <c r="U25" s="445"/>
      <c r="V25" s="446"/>
      <c r="W25" s="510"/>
      <c r="X25" s="501"/>
      <c r="Y25" s="502"/>
      <c r="Z25" s="441" t="s">
        <v>175</v>
      </c>
      <c r="AA25" s="442"/>
      <c r="AB25" s="442"/>
      <c r="AC25" s="442"/>
      <c r="AD25" s="442"/>
      <c r="AE25" s="442"/>
      <c r="AF25" s="442"/>
      <c r="AG25" s="443"/>
      <c r="AH25" s="444">
        <v>46</v>
      </c>
      <c r="AI25" s="445"/>
      <c r="AJ25" s="445"/>
      <c r="AK25" s="445"/>
      <c r="AL25" s="446"/>
      <c r="AM25" s="444">
        <v>142508</v>
      </c>
      <c r="AN25" s="445"/>
      <c r="AO25" s="445"/>
      <c r="AP25" s="445"/>
      <c r="AQ25" s="445"/>
      <c r="AR25" s="446"/>
      <c r="AS25" s="444">
        <v>3098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6431897</v>
      </c>
      <c r="BO25" s="464"/>
      <c r="BP25" s="464"/>
      <c r="BQ25" s="464"/>
      <c r="BR25" s="464"/>
      <c r="BS25" s="464"/>
      <c r="BT25" s="464"/>
      <c r="BU25" s="465"/>
      <c r="BV25" s="463">
        <v>6658896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5750</v>
      </c>
      <c r="R26" s="445"/>
      <c r="S26" s="445"/>
      <c r="T26" s="445"/>
      <c r="U26" s="445"/>
      <c r="V26" s="446"/>
      <c r="W26" s="510"/>
      <c r="X26" s="501"/>
      <c r="Y26" s="502"/>
      <c r="Z26" s="441" t="s">
        <v>178</v>
      </c>
      <c r="AA26" s="523"/>
      <c r="AB26" s="523"/>
      <c r="AC26" s="523"/>
      <c r="AD26" s="523"/>
      <c r="AE26" s="523"/>
      <c r="AF26" s="523"/>
      <c r="AG26" s="524"/>
      <c r="AH26" s="444">
        <v>4</v>
      </c>
      <c r="AI26" s="445"/>
      <c r="AJ26" s="445"/>
      <c r="AK26" s="445"/>
      <c r="AL26" s="446"/>
      <c r="AM26" s="444">
        <v>11388</v>
      </c>
      <c r="AN26" s="445"/>
      <c r="AO26" s="445"/>
      <c r="AP26" s="445"/>
      <c r="AQ26" s="445"/>
      <c r="AR26" s="446"/>
      <c r="AS26" s="444">
        <v>2847</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4230</v>
      </c>
      <c r="R27" s="445"/>
      <c r="S27" s="445"/>
      <c r="T27" s="445"/>
      <c r="U27" s="445"/>
      <c r="V27" s="446"/>
      <c r="W27" s="510"/>
      <c r="X27" s="501"/>
      <c r="Y27" s="502"/>
      <c r="Z27" s="441" t="s">
        <v>181</v>
      </c>
      <c r="AA27" s="442"/>
      <c r="AB27" s="442"/>
      <c r="AC27" s="442"/>
      <c r="AD27" s="442"/>
      <c r="AE27" s="442"/>
      <c r="AF27" s="442"/>
      <c r="AG27" s="443"/>
      <c r="AH27" s="444">
        <v>15</v>
      </c>
      <c r="AI27" s="445"/>
      <c r="AJ27" s="445"/>
      <c r="AK27" s="445"/>
      <c r="AL27" s="446"/>
      <c r="AM27" s="444">
        <v>48903</v>
      </c>
      <c r="AN27" s="445"/>
      <c r="AO27" s="445"/>
      <c r="AP27" s="445"/>
      <c r="AQ27" s="445"/>
      <c r="AR27" s="446"/>
      <c r="AS27" s="444">
        <v>3260</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953877</v>
      </c>
      <c r="BO27" s="472"/>
      <c r="BP27" s="472"/>
      <c r="BQ27" s="472"/>
      <c r="BR27" s="472"/>
      <c r="BS27" s="472"/>
      <c r="BT27" s="472"/>
      <c r="BU27" s="473"/>
      <c r="BV27" s="471">
        <v>953861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3440</v>
      </c>
      <c r="R28" s="445"/>
      <c r="S28" s="445"/>
      <c r="T28" s="445"/>
      <c r="U28" s="445"/>
      <c r="V28" s="446"/>
      <c r="W28" s="510"/>
      <c r="X28" s="501"/>
      <c r="Y28" s="502"/>
      <c r="Z28" s="441" t="s">
        <v>184</v>
      </c>
      <c r="AA28" s="442"/>
      <c r="AB28" s="442"/>
      <c r="AC28" s="442"/>
      <c r="AD28" s="442"/>
      <c r="AE28" s="442"/>
      <c r="AF28" s="442"/>
      <c r="AG28" s="443"/>
      <c r="AH28" s="444" t="s">
        <v>185</v>
      </c>
      <c r="AI28" s="445"/>
      <c r="AJ28" s="445"/>
      <c r="AK28" s="445"/>
      <c r="AL28" s="446"/>
      <c r="AM28" s="444" t="s">
        <v>186</v>
      </c>
      <c r="AN28" s="445"/>
      <c r="AO28" s="445"/>
      <c r="AP28" s="445"/>
      <c r="AQ28" s="445"/>
      <c r="AR28" s="446"/>
      <c r="AS28" s="444" t="s">
        <v>130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1146952</v>
      </c>
      <c r="BO28" s="464"/>
      <c r="BP28" s="464"/>
      <c r="BQ28" s="464"/>
      <c r="BR28" s="464"/>
      <c r="BS28" s="464"/>
      <c r="BT28" s="464"/>
      <c r="BU28" s="465"/>
      <c r="BV28" s="463">
        <v>1016323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188</v>
      </c>
      <c r="F29" s="442"/>
      <c r="G29" s="442"/>
      <c r="H29" s="442"/>
      <c r="I29" s="442"/>
      <c r="J29" s="442"/>
      <c r="K29" s="443"/>
      <c r="L29" s="444">
        <v>12</v>
      </c>
      <c r="M29" s="445"/>
      <c r="N29" s="445"/>
      <c r="O29" s="445"/>
      <c r="P29" s="446"/>
      <c r="Q29" s="444">
        <v>3150</v>
      </c>
      <c r="R29" s="445"/>
      <c r="S29" s="445"/>
      <c r="T29" s="445"/>
      <c r="U29" s="445"/>
      <c r="V29" s="446"/>
      <c r="W29" s="511"/>
      <c r="X29" s="512"/>
      <c r="Y29" s="513"/>
      <c r="Z29" s="441" t="s">
        <v>189</v>
      </c>
      <c r="AA29" s="442"/>
      <c r="AB29" s="442"/>
      <c r="AC29" s="442"/>
      <c r="AD29" s="442"/>
      <c r="AE29" s="442"/>
      <c r="AF29" s="442"/>
      <c r="AG29" s="443"/>
      <c r="AH29" s="444">
        <v>245</v>
      </c>
      <c r="AI29" s="445"/>
      <c r="AJ29" s="445"/>
      <c r="AK29" s="445"/>
      <c r="AL29" s="446"/>
      <c r="AM29" s="444">
        <v>720733</v>
      </c>
      <c r="AN29" s="445"/>
      <c r="AO29" s="445"/>
      <c r="AP29" s="445"/>
      <c r="AQ29" s="445"/>
      <c r="AR29" s="446"/>
      <c r="AS29" s="444">
        <v>2942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410</v>
      </c>
      <c r="BO29" s="469"/>
      <c r="BP29" s="469"/>
      <c r="BQ29" s="469"/>
      <c r="BR29" s="469"/>
      <c r="BS29" s="469"/>
      <c r="BT29" s="469"/>
      <c r="BU29" s="470"/>
      <c r="BV29" s="468">
        <v>410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94.5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2203748</v>
      </c>
      <c r="BO30" s="472"/>
      <c r="BP30" s="472"/>
      <c r="BQ30" s="472"/>
      <c r="BR30" s="472"/>
      <c r="BS30" s="472"/>
      <c r="BT30" s="472"/>
      <c r="BU30" s="473"/>
      <c r="BV30" s="471">
        <v>1664066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200</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198</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神奈川県市町村職員退職手当組合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大磯町土地開発公社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神奈川県後期高齢者医療広域連合（一般会計）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11</v>
      </c>
      <c r="CP35" s="427"/>
      <c r="CQ35" s="426" t="str">
        <f>IF('各会計、関係団体の財政状況及び健全化判断比率'!BS8="","",'各会計、関係団体の財政状況及び健全化判断比率'!BS8)</f>
        <v>公益財団法人かながわ海岸美化財団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神奈川県後期高齢者医療広域連合（後期高齢者医療特別会計）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神奈川県町村情報システム共同事業組合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6JdGwhj/i5pq+1X1RKY1E6RBdHyBBTLMTS8z664lU47HxEyFWlKK7reLatt8HiNCB6PDx4zIYdwSVFJjRB4VYw==" saltValue="wGJnR9JIaZu6aAlRlFYI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563</v>
      </c>
      <c r="D34" s="1250"/>
      <c r="E34" s="1251"/>
      <c r="F34" s="32">
        <v>7.24</v>
      </c>
      <c r="G34" s="33">
        <v>5.37</v>
      </c>
      <c r="H34" s="33">
        <v>9.07</v>
      </c>
      <c r="I34" s="33">
        <v>12.6</v>
      </c>
      <c r="J34" s="34">
        <v>8.6999999999999993</v>
      </c>
      <c r="K34" s="22"/>
      <c r="L34" s="22"/>
      <c r="M34" s="22"/>
      <c r="N34" s="22"/>
      <c r="O34" s="22"/>
      <c r="P34" s="22"/>
    </row>
    <row r="35" spans="1:16" ht="39" customHeight="1" x14ac:dyDescent="0.2">
      <c r="A35" s="22"/>
      <c r="B35" s="35"/>
      <c r="C35" s="1244" t="s">
        <v>564</v>
      </c>
      <c r="D35" s="1245"/>
      <c r="E35" s="1246"/>
      <c r="F35" s="36">
        <v>2.23</v>
      </c>
      <c r="G35" s="37">
        <v>2.11</v>
      </c>
      <c r="H35" s="37">
        <v>3.53</v>
      </c>
      <c r="I35" s="37">
        <v>2.35</v>
      </c>
      <c r="J35" s="38">
        <v>2.72</v>
      </c>
      <c r="K35" s="22"/>
      <c r="L35" s="22"/>
      <c r="M35" s="22"/>
      <c r="N35" s="22"/>
      <c r="O35" s="22"/>
      <c r="P35" s="22"/>
    </row>
    <row r="36" spans="1:16" ht="39" customHeight="1" x14ac:dyDescent="0.2">
      <c r="A36" s="22"/>
      <c r="B36" s="35"/>
      <c r="C36" s="1244" t="s">
        <v>565</v>
      </c>
      <c r="D36" s="1245"/>
      <c r="E36" s="1246"/>
      <c r="F36" s="36">
        <v>3.4</v>
      </c>
      <c r="G36" s="37">
        <v>1.4</v>
      </c>
      <c r="H36" s="37">
        <v>0.76</v>
      </c>
      <c r="I36" s="37">
        <v>0.3</v>
      </c>
      <c r="J36" s="38">
        <v>1.02</v>
      </c>
      <c r="K36" s="22"/>
      <c r="L36" s="22"/>
      <c r="M36" s="22"/>
      <c r="N36" s="22"/>
      <c r="O36" s="22"/>
      <c r="P36" s="22"/>
    </row>
    <row r="37" spans="1:16" ht="39" customHeight="1" x14ac:dyDescent="0.2">
      <c r="A37" s="22"/>
      <c r="B37" s="35"/>
      <c r="C37" s="1244" t="s">
        <v>566</v>
      </c>
      <c r="D37" s="1245"/>
      <c r="E37" s="1246"/>
      <c r="F37" s="36" t="s">
        <v>515</v>
      </c>
      <c r="G37" s="37" t="s">
        <v>515</v>
      </c>
      <c r="H37" s="37" t="s">
        <v>515</v>
      </c>
      <c r="I37" s="37" t="s">
        <v>515</v>
      </c>
      <c r="J37" s="38">
        <v>0.8</v>
      </c>
      <c r="K37" s="22"/>
      <c r="L37" s="22"/>
      <c r="M37" s="22"/>
      <c r="N37" s="22"/>
      <c r="O37" s="22"/>
      <c r="P37" s="22"/>
    </row>
    <row r="38" spans="1:16" ht="39" customHeight="1" x14ac:dyDescent="0.2">
      <c r="A38" s="22"/>
      <c r="B38" s="35"/>
      <c r="C38" s="1244" t="s">
        <v>567</v>
      </c>
      <c r="D38" s="1245"/>
      <c r="E38" s="1246"/>
      <c r="F38" s="36">
        <v>0.9</v>
      </c>
      <c r="G38" s="37">
        <v>0.42</v>
      </c>
      <c r="H38" s="37">
        <v>0.26</v>
      </c>
      <c r="I38" s="37">
        <v>0.31</v>
      </c>
      <c r="J38" s="38">
        <v>0.27</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568</v>
      </c>
      <c r="D42" s="1245"/>
      <c r="E42" s="1246"/>
      <c r="F42" s="36" t="s">
        <v>515</v>
      </c>
      <c r="G42" s="37" t="s">
        <v>515</v>
      </c>
      <c r="H42" s="37" t="s">
        <v>515</v>
      </c>
      <c r="I42" s="37" t="s">
        <v>515</v>
      </c>
      <c r="J42" s="38" t="s">
        <v>515</v>
      </c>
      <c r="K42" s="22"/>
      <c r="L42" s="22"/>
      <c r="M42" s="22"/>
      <c r="N42" s="22"/>
      <c r="O42" s="22"/>
      <c r="P42" s="22"/>
    </row>
    <row r="43" spans="1:16" ht="39" customHeight="1" thickBot="1" x14ac:dyDescent="0.25">
      <c r="A43" s="22"/>
      <c r="B43" s="40"/>
      <c r="C43" s="1247" t="s">
        <v>569</v>
      </c>
      <c r="D43" s="1248"/>
      <c r="E43" s="1249"/>
      <c r="F43" s="41">
        <v>0.83</v>
      </c>
      <c r="G43" s="42">
        <v>0.63</v>
      </c>
      <c r="H43" s="42">
        <v>1</v>
      </c>
      <c r="I43" s="42">
        <v>0.27</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wPYrXo/sNq3bv9G0xGZNMeRlFz1qmUBaxKYfYaue72NGOGHewvrWuNFSg3zkcZeOQMVxult8Bmt5l0qzFilCg==" saltValue="1R2A42umFD2Os/A2ITcI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634</v>
      </c>
      <c r="L45" s="60">
        <v>660</v>
      </c>
      <c r="M45" s="60">
        <v>631</v>
      </c>
      <c r="N45" s="60">
        <v>638</v>
      </c>
      <c r="O45" s="61">
        <v>654</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2">
      <c r="A48" s="48"/>
      <c r="B48" s="1272"/>
      <c r="C48" s="1273"/>
      <c r="D48" s="62"/>
      <c r="E48" s="1254" t="s">
        <v>15</v>
      </c>
      <c r="F48" s="1254"/>
      <c r="G48" s="1254"/>
      <c r="H48" s="1254"/>
      <c r="I48" s="1254"/>
      <c r="J48" s="1255"/>
      <c r="K48" s="63">
        <v>454</v>
      </c>
      <c r="L48" s="64">
        <v>552</v>
      </c>
      <c r="M48" s="64">
        <v>561</v>
      </c>
      <c r="N48" s="64">
        <v>519</v>
      </c>
      <c r="O48" s="65">
        <v>479</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515</v>
      </c>
      <c r="L49" s="64" t="s">
        <v>515</v>
      </c>
      <c r="M49" s="64" t="s">
        <v>515</v>
      </c>
      <c r="N49" s="64" t="s">
        <v>515</v>
      </c>
      <c r="O49" s="65" t="s">
        <v>515</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806</v>
      </c>
      <c r="L52" s="64">
        <v>813</v>
      </c>
      <c r="M52" s="64">
        <v>831</v>
      </c>
      <c r="N52" s="64">
        <v>843</v>
      </c>
      <c r="O52" s="65">
        <v>873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282</v>
      </c>
      <c r="L53" s="69">
        <v>399</v>
      </c>
      <c r="M53" s="69">
        <v>361</v>
      </c>
      <c r="N53" s="69">
        <v>314</v>
      </c>
      <c r="O53" s="70">
        <v>260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60" t="s">
        <v>25</v>
      </c>
      <c r="C57" s="1261"/>
      <c r="D57" s="1264" t="s">
        <v>26</v>
      </c>
      <c r="E57" s="1265"/>
      <c r="F57" s="1265"/>
      <c r="G57" s="1265"/>
      <c r="H57" s="1265"/>
      <c r="I57" s="1265"/>
      <c r="J57" s="1266"/>
      <c r="K57" s="83">
        <v>0</v>
      </c>
      <c r="L57" s="84">
        <v>0</v>
      </c>
      <c r="M57" s="84">
        <v>0</v>
      </c>
      <c r="N57" s="84">
        <v>0</v>
      </c>
      <c r="O57" s="85">
        <v>0</v>
      </c>
    </row>
    <row r="58" spans="1:21" ht="31.5" customHeight="1" thickBot="1" x14ac:dyDescent="0.25">
      <c r="B58" s="1262"/>
      <c r="C58" s="1263"/>
      <c r="D58" s="1267" t="s">
        <v>27</v>
      </c>
      <c r="E58" s="1268"/>
      <c r="F58" s="1268"/>
      <c r="G58" s="1268"/>
      <c r="H58" s="1268"/>
      <c r="I58" s="1268"/>
      <c r="J58" s="1269"/>
      <c r="K58" s="86">
        <v>0</v>
      </c>
      <c r="L58" s="87">
        <v>0</v>
      </c>
      <c r="M58" s="87">
        <v>0</v>
      </c>
      <c r="N58" s="87">
        <v>0</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iFQbWkUaWZX0OkEmzVOQwr+Bq5gpcvG4Gv9QrgPdceFL8e+LCUKJ48G//2c8mffBHgZRNJzLLJvCXKogiSEPg==" saltValue="FXxOug6eZ2mkt/wjjor9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90" t="s">
        <v>30</v>
      </c>
      <c r="C41" s="1291"/>
      <c r="D41" s="102"/>
      <c r="E41" s="1292" t="s">
        <v>31</v>
      </c>
      <c r="F41" s="1292"/>
      <c r="G41" s="1292"/>
      <c r="H41" s="1293"/>
      <c r="I41" s="103">
        <v>7372</v>
      </c>
      <c r="J41" s="104">
        <v>7873</v>
      </c>
      <c r="K41" s="104">
        <v>7777</v>
      </c>
      <c r="L41" s="104">
        <v>8264</v>
      </c>
      <c r="M41" s="105">
        <v>8191</v>
      </c>
    </row>
    <row r="42" spans="2:13" ht="27.75" customHeight="1" x14ac:dyDescent="0.2">
      <c r="B42" s="1280"/>
      <c r="C42" s="1281"/>
      <c r="D42" s="106"/>
      <c r="E42" s="1284" t="s">
        <v>32</v>
      </c>
      <c r="F42" s="1284"/>
      <c r="G42" s="1284"/>
      <c r="H42" s="1285"/>
      <c r="I42" s="107">
        <v>708</v>
      </c>
      <c r="J42" s="108">
        <v>688</v>
      </c>
      <c r="K42" s="108">
        <v>688</v>
      </c>
      <c r="L42" s="108">
        <v>688</v>
      </c>
      <c r="M42" s="109">
        <v>688</v>
      </c>
    </row>
    <row r="43" spans="2:13" ht="27.75" customHeight="1" x14ac:dyDescent="0.2">
      <c r="B43" s="1280"/>
      <c r="C43" s="1281"/>
      <c r="D43" s="106"/>
      <c r="E43" s="1284" t="s">
        <v>33</v>
      </c>
      <c r="F43" s="1284"/>
      <c r="G43" s="1284"/>
      <c r="H43" s="1285"/>
      <c r="I43" s="107">
        <v>6896</v>
      </c>
      <c r="J43" s="108">
        <v>7631</v>
      </c>
      <c r="K43" s="108">
        <v>7915</v>
      </c>
      <c r="L43" s="108">
        <v>7837</v>
      </c>
      <c r="M43" s="109">
        <v>7544</v>
      </c>
    </row>
    <row r="44" spans="2:13" ht="27.75" customHeight="1" x14ac:dyDescent="0.2">
      <c r="B44" s="1280"/>
      <c r="C44" s="1281"/>
      <c r="D44" s="106"/>
      <c r="E44" s="1284" t="s">
        <v>34</v>
      </c>
      <c r="F44" s="1284"/>
      <c r="G44" s="1284"/>
      <c r="H44" s="1285"/>
      <c r="I44" s="107" t="s">
        <v>515</v>
      </c>
      <c r="J44" s="108" t="s">
        <v>515</v>
      </c>
      <c r="K44" s="108" t="s">
        <v>515</v>
      </c>
      <c r="L44" s="108" t="s">
        <v>515</v>
      </c>
      <c r="M44" s="109" t="s">
        <v>515</v>
      </c>
    </row>
    <row r="45" spans="2:13" ht="27.75" customHeight="1" x14ac:dyDescent="0.2">
      <c r="B45" s="1280"/>
      <c r="C45" s="1281"/>
      <c r="D45" s="106"/>
      <c r="E45" s="1284" t="s">
        <v>35</v>
      </c>
      <c r="F45" s="1284"/>
      <c r="G45" s="1284"/>
      <c r="H45" s="1285"/>
      <c r="I45" s="107">
        <v>2451</v>
      </c>
      <c r="J45" s="108">
        <v>2400</v>
      </c>
      <c r="K45" s="108">
        <v>2321</v>
      </c>
      <c r="L45" s="108">
        <v>2278</v>
      </c>
      <c r="M45" s="109">
        <v>2181</v>
      </c>
    </row>
    <row r="46" spans="2:13" ht="27.75" customHeight="1" x14ac:dyDescent="0.2">
      <c r="B46" s="1280"/>
      <c r="C46" s="1281"/>
      <c r="D46" s="110"/>
      <c r="E46" s="1284" t="s">
        <v>36</v>
      </c>
      <c r="F46" s="1284"/>
      <c r="G46" s="1284"/>
      <c r="H46" s="1285"/>
      <c r="I46" s="107" t="s">
        <v>515</v>
      </c>
      <c r="J46" s="108" t="s">
        <v>515</v>
      </c>
      <c r="K46" s="108" t="s">
        <v>515</v>
      </c>
      <c r="L46" s="108" t="s">
        <v>515</v>
      </c>
      <c r="M46" s="109" t="s">
        <v>515</v>
      </c>
    </row>
    <row r="47" spans="2:13" ht="27.75" customHeight="1" x14ac:dyDescent="0.2">
      <c r="B47" s="1280"/>
      <c r="C47" s="1281"/>
      <c r="D47" s="111"/>
      <c r="E47" s="1294" t="s">
        <v>37</v>
      </c>
      <c r="F47" s="1295"/>
      <c r="G47" s="1295"/>
      <c r="H47" s="1296"/>
      <c r="I47" s="107" t="s">
        <v>515</v>
      </c>
      <c r="J47" s="108" t="s">
        <v>515</v>
      </c>
      <c r="K47" s="108" t="s">
        <v>515</v>
      </c>
      <c r="L47" s="108" t="s">
        <v>515</v>
      </c>
      <c r="M47" s="109" t="s">
        <v>515</v>
      </c>
    </row>
    <row r="48" spans="2:13" ht="27.75" customHeight="1" x14ac:dyDescent="0.2">
      <c r="B48" s="1280"/>
      <c r="C48" s="1281"/>
      <c r="D48" s="106"/>
      <c r="E48" s="1284" t="s">
        <v>38</v>
      </c>
      <c r="F48" s="1284"/>
      <c r="G48" s="1284"/>
      <c r="H48" s="1285"/>
      <c r="I48" s="107" t="s">
        <v>515</v>
      </c>
      <c r="J48" s="108" t="s">
        <v>515</v>
      </c>
      <c r="K48" s="108" t="s">
        <v>515</v>
      </c>
      <c r="L48" s="108" t="s">
        <v>515</v>
      </c>
      <c r="M48" s="109" t="s">
        <v>515</v>
      </c>
    </row>
    <row r="49" spans="2:13" ht="27.75" customHeight="1" x14ac:dyDescent="0.2">
      <c r="B49" s="1282"/>
      <c r="C49" s="1283"/>
      <c r="D49" s="106"/>
      <c r="E49" s="1284" t="s">
        <v>39</v>
      </c>
      <c r="F49" s="1284"/>
      <c r="G49" s="1284"/>
      <c r="H49" s="1285"/>
      <c r="I49" s="107" t="s">
        <v>515</v>
      </c>
      <c r="J49" s="108" t="s">
        <v>515</v>
      </c>
      <c r="K49" s="108" t="s">
        <v>515</v>
      </c>
      <c r="L49" s="108" t="s">
        <v>515</v>
      </c>
      <c r="M49" s="109" t="s">
        <v>515</v>
      </c>
    </row>
    <row r="50" spans="2:13" ht="27.75" customHeight="1" x14ac:dyDescent="0.2">
      <c r="B50" s="1278" t="s">
        <v>40</v>
      </c>
      <c r="C50" s="1279"/>
      <c r="D50" s="112"/>
      <c r="E50" s="1284" t="s">
        <v>41</v>
      </c>
      <c r="F50" s="1284"/>
      <c r="G50" s="1284"/>
      <c r="H50" s="1285"/>
      <c r="I50" s="107">
        <v>2157</v>
      </c>
      <c r="J50" s="108">
        <v>2694</v>
      </c>
      <c r="K50" s="108">
        <v>2958</v>
      </c>
      <c r="L50" s="108">
        <v>3578</v>
      </c>
      <c r="M50" s="109">
        <v>4308</v>
      </c>
    </row>
    <row r="51" spans="2:13" ht="27.75" customHeight="1" x14ac:dyDescent="0.2">
      <c r="B51" s="1280"/>
      <c r="C51" s="1281"/>
      <c r="D51" s="106"/>
      <c r="E51" s="1284" t="s">
        <v>42</v>
      </c>
      <c r="F51" s="1284"/>
      <c r="G51" s="1284"/>
      <c r="H51" s="1285"/>
      <c r="I51" s="107" t="s">
        <v>515</v>
      </c>
      <c r="J51" s="108" t="s">
        <v>515</v>
      </c>
      <c r="K51" s="108" t="s">
        <v>515</v>
      </c>
      <c r="L51" s="108" t="s">
        <v>515</v>
      </c>
      <c r="M51" s="109">
        <v>525</v>
      </c>
    </row>
    <row r="52" spans="2:13" ht="27.75" customHeight="1" x14ac:dyDescent="0.2">
      <c r="B52" s="1282"/>
      <c r="C52" s="1283"/>
      <c r="D52" s="106"/>
      <c r="E52" s="1284" t="s">
        <v>43</v>
      </c>
      <c r="F52" s="1284"/>
      <c r="G52" s="1284"/>
      <c r="H52" s="1285"/>
      <c r="I52" s="107">
        <v>11178</v>
      </c>
      <c r="J52" s="108">
        <v>11294</v>
      </c>
      <c r="K52" s="108">
        <v>11216</v>
      </c>
      <c r="L52" s="108">
        <v>11134</v>
      </c>
      <c r="M52" s="109">
        <v>11031</v>
      </c>
    </row>
    <row r="53" spans="2:13" ht="27.75" customHeight="1" thickBot="1" x14ac:dyDescent="0.25">
      <c r="B53" s="1286" t="s">
        <v>44</v>
      </c>
      <c r="C53" s="1287"/>
      <c r="D53" s="113"/>
      <c r="E53" s="1288" t="s">
        <v>45</v>
      </c>
      <c r="F53" s="1288"/>
      <c r="G53" s="1288"/>
      <c r="H53" s="1289"/>
      <c r="I53" s="114">
        <v>4092</v>
      </c>
      <c r="J53" s="115">
        <v>4605</v>
      </c>
      <c r="K53" s="115">
        <v>4528</v>
      </c>
      <c r="L53" s="115">
        <v>4355</v>
      </c>
      <c r="M53" s="116">
        <v>2741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m1j2++JvIcVj237zLU2p6v5Vd2JwuCYBjLtyE6T1pZmnDKYLM4YM7oHWaXJyFtmxv0coatQJoHtvfY/sk6Lg==" saltValue="TiNqDm6vVDsd1BaaeDaD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48</v>
      </c>
      <c r="D55" s="1305"/>
      <c r="E55" s="1306"/>
      <c r="F55" s="128">
        <v>1009</v>
      </c>
      <c r="G55" s="128">
        <v>1016</v>
      </c>
      <c r="H55" s="129">
        <v>1147</v>
      </c>
    </row>
    <row r="56" spans="2:8" ht="52.5" customHeight="1" x14ac:dyDescent="0.2">
      <c r="B56" s="130"/>
      <c r="C56" s="1307" t="s">
        <v>49</v>
      </c>
      <c r="D56" s="1307"/>
      <c r="E56" s="1308"/>
      <c r="F56" s="131">
        <v>0</v>
      </c>
      <c r="G56" s="131">
        <v>0</v>
      </c>
      <c r="H56" s="132">
        <v>0</v>
      </c>
    </row>
    <row r="57" spans="2:8" ht="53.25" customHeight="1" x14ac:dyDescent="0.2">
      <c r="B57" s="130"/>
      <c r="C57" s="1309" t="s">
        <v>50</v>
      </c>
      <c r="D57" s="1309"/>
      <c r="E57" s="1310"/>
      <c r="F57" s="133">
        <v>1200</v>
      </c>
      <c r="G57" s="133">
        <v>1664</v>
      </c>
      <c r="H57" s="134">
        <v>2204</v>
      </c>
    </row>
    <row r="58" spans="2:8" ht="45.75" customHeight="1" x14ac:dyDescent="0.2">
      <c r="B58" s="135"/>
      <c r="C58" s="1297" t="s">
        <v>587</v>
      </c>
      <c r="D58" s="1298"/>
      <c r="E58" s="1299"/>
      <c r="F58" s="136">
        <v>427</v>
      </c>
      <c r="G58" s="136">
        <v>527</v>
      </c>
      <c r="H58" s="137">
        <v>894</v>
      </c>
    </row>
    <row r="59" spans="2:8" ht="45.75" customHeight="1" x14ac:dyDescent="0.2">
      <c r="B59" s="135"/>
      <c r="C59" s="1297" t="s">
        <v>588</v>
      </c>
      <c r="D59" s="1298"/>
      <c r="E59" s="1299"/>
      <c r="F59" s="136">
        <v>255</v>
      </c>
      <c r="G59" s="136">
        <v>598</v>
      </c>
      <c r="H59" s="137">
        <v>765</v>
      </c>
    </row>
    <row r="60" spans="2:8" ht="45.75" customHeight="1" x14ac:dyDescent="0.2">
      <c r="B60" s="135"/>
      <c r="C60" s="1297" t="s">
        <v>584</v>
      </c>
      <c r="D60" s="1298"/>
      <c r="E60" s="1299"/>
      <c r="F60" s="136">
        <v>141</v>
      </c>
      <c r="G60" s="136">
        <v>141</v>
      </c>
      <c r="H60" s="137">
        <v>141</v>
      </c>
    </row>
    <row r="61" spans="2:8" ht="45.75" customHeight="1" x14ac:dyDescent="0.2">
      <c r="B61" s="135"/>
      <c r="C61" s="1297" t="s">
        <v>585</v>
      </c>
      <c r="D61" s="1298"/>
      <c r="E61" s="1299"/>
      <c r="F61" s="136">
        <v>97</v>
      </c>
      <c r="G61" s="136">
        <v>97</v>
      </c>
      <c r="H61" s="137">
        <v>98</v>
      </c>
    </row>
    <row r="62" spans="2:8" ht="45.75" customHeight="1" thickBot="1" x14ac:dyDescent="0.25">
      <c r="B62" s="138"/>
      <c r="C62" s="1300" t="s">
        <v>586</v>
      </c>
      <c r="D62" s="1301"/>
      <c r="E62" s="1302"/>
      <c r="F62" s="139">
        <v>92</v>
      </c>
      <c r="G62" s="139">
        <v>92</v>
      </c>
      <c r="H62" s="140">
        <v>94</v>
      </c>
    </row>
    <row r="63" spans="2:8" ht="52.5" customHeight="1" thickBot="1" x14ac:dyDescent="0.25">
      <c r="B63" s="141"/>
      <c r="C63" s="1303" t="s">
        <v>51</v>
      </c>
      <c r="D63" s="1303"/>
      <c r="E63" s="1304"/>
      <c r="F63" s="142">
        <v>2209</v>
      </c>
      <c r="G63" s="142">
        <v>2681</v>
      </c>
      <c r="H63" s="143">
        <v>3351</v>
      </c>
    </row>
    <row r="64" spans="2:8" ht="15" customHeight="1" x14ac:dyDescent="0.2"/>
  </sheetData>
  <sheetProtection algorithmName="SHA-512" hashValue="T/RMIRCis/z+9VUVFo0NtEJrM6tDIKetTo13Y7VDeZL5AhAH7JSHLz6LbKPakR6T8d3zvXHk+dfixPGuHBGhTQ==" saltValue="F1Wjgni+aargpVZmi1Ar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597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594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593</v>
      </c>
    </row>
    <row r="50" spans="1:109" ht="13.2" x14ac:dyDescent="0.2">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2">
      <c r="B51" s="389"/>
      <c r="G51" s="1327"/>
      <c r="H51" s="1327"/>
      <c r="I51" s="1329"/>
      <c r="J51" s="1329"/>
      <c r="K51" s="1328"/>
      <c r="L51" s="1328"/>
      <c r="M51" s="1328"/>
      <c r="N51" s="1328"/>
      <c r="AM51" s="396"/>
      <c r="AN51" s="1325" t="s">
        <v>592</v>
      </c>
      <c r="AO51" s="1325"/>
      <c r="AP51" s="1325"/>
      <c r="AQ51" s="1325"/>
      <c r="AR51" s="1325"/>
      <c r="AS51" s="1325"/>
      <c r="AT51" s="1325"/>
      <c r="AU51" s="1325"/>
      <c r="AV51" s="1325"/>
      <c r="AW51" s="1325"/>
      <c r="AX51" s="1325"/>
      <c r="AY51" s="1325"/>
      <c r="AZ51" s="1325"/>
      <c r="BA51" s="1325"/>
      <c r="BB51" s="1325" t="s">
        <v>590</v>
      </c>
      <c r="BC51" s="1325"/>
      <c r="BD51" s="1325"/>
      <c r="BE51" s="1325"/>
      <c r="BF51" s="1325"/>
      <c r="BG51" s="1325"/>
      <c r="BH51" s="1325"/>
      <c r="BI51" s="1325"/>
      <c r="BJ51" s="1325"/>
      <c r="BK51" s="1325"/>
      <c r="BL51" s="1325"/>
      <c r="BM51" s="1325"/>
      <c r="BN51" s="1325"/>
      <c r="BO51" s="1325"/>
      <c r="BP51" s="1326">
        <v>68.099999999999994</v>
      </c>
      <c r="BQ51" s="1326"/>
      <c r="BR51" s="1326"/>
      <c r="BS51" s="1326"/>
      <c r="BT51" s="1326"/>
      <c r="BU51" s="1326"/>
      <c r="BV51" s="1326"/>
      <c r="BW51" s="1326"/>
      <c r="BX51" s="1326">
        <v>76.900000000000006</v>
      </c>
      <c r="BY51" s="1326"/>
      <c r="BZ51" s="1326"/>
      <c r="CA51" s="1326"/>
      <c r="CB51" s="1326"/>
      <c r="CC51" s="1326"/>
      <c r="CD51" s="1326"/>
      <c r="CE51" s="1326"/>
      <c r="CF51" s="1326">
        <v>76.8</v>
      </c>
      <c r="CG51" s="1326"/>
      <c r="CH51" s="1326"/>
      <c r="CI51" s="1326"/>
      <c r="CJ51" s="1326"/>
      <c r="CK51" s="1326"/>
      <c r="CL51" s="1326"/>
      <c r="CM51" s="1326"/>
      <c r="CN51" s="1326">
        <v>73.400000000000006</v>
      </c>
      <c r="CO51" s="1326"/>
      <c r="CP51" s="1326"/>
      <c r="CQ51" s="1326"/>
      <c r="CR51" s="1326"/>
      <c r="CS51" s="1326"/>
      <c r="CT51" s="1326"/>
      <c r="CU51" s="1326"/>
      <c r="CV51" s="1326">
        <v>44.4</v>
      </c>
      <c r="CW51" s="1326"/>
      <c r="CX51" s="1326"/>
      <c r="CY51" s="1326"/>
      <c r="CZ51" s="1326"/>
      <c r="DA51" s="1326"/>
      <c r="DB51" s="1326"/>
      <c r="DC51" s="1326"/>
    </row>
    <row r="52" spans="1:109" ht="13.2" x14ac:dyDescent="0.2">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2" x14ac:dyDescent="0.2">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6">
        <v>61.6</v>
      </c>
      <c r="BQ53" s="1326"/>
      <c r="BR53" s="1326"/>
      <c r="BS53" s="1326"/>
      <c r="BT53" s="1326"/>
      <c r="BU53" s="1326"/>
      <c r="BV53" s="1326"/>
      <c r="BW53" s="1326"/>
      <c r="BX53" s="1326">
        <v>58</v>
      </c>
      <c r="BY53" s="1326"/>
      <c r="BZ53" s="1326"/>
      <c r="CA53" s="1326"/>
      <c r="CB53" s="1326"/>
      <c r="CC53" s="1326"/>
      <c r="CD53" s="1326"/>
      <c r="CE53" s="1326"/>
      <c r="CF53" s="1326">
        <v>60.2</v>
      </c>
      <c r="CG53" s="1326"/>
      <c r="CH53" s="1326"/>
      <c r="CI53" s="1326"/>
      <c r="CJ53" s="1326"/>
      <c r="CK53" s="1326"/>
      <c r="CL53" s="1326"/>
      <c r="CM53" s="1326"/>
      <c r="CN53" s="1326">
        <v>61.4</v>
      </c>
      <c r="CO53" s="1326"/>
      <c r="CP53" s="1326"/>
      <c r="CQ53" s="1326"/>
      <c r="CR53" s="1326"/>
      <c r="CS53" s="1326"/>
      <c r="CT53" s="1326"/>
      <c r="CU53" s="1326"/>
      <c r="CV53" s="1326">
        <v>61.2</v>
      </c>
      <c r="CW53" s="1326"/>
      <c r="CX53" s="1326"/>
      <c r="CY53" s="1326"/>
      <c r="CZ53" s="1326"/>
      <c r="DA53" s="1326"/>
      <c r="DB53" s="1326"/>
      <c r="DC53" s="1326"/>
    </row>
    <row r="54" spans="1:109" ht="13.2" x14ac:dyDescent="0.2">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2" x14ac:dyDescent="0.2">
      <c r="A55" s="404"/>
      <c r="B55" s="389"/>
      <c r="G55" s="1320"/>
      <c r="H55" s="1320"/>
      <c r="I55" s="1320"/>
      <c r="J55" s="1320"/>
      <c r="K55" s="1328"/>
      <c r="L55" s="1328"/>
      <c r="M55" s="1328"/>
      <c r="N55" s="1328"/>
      <c r="AN55" s="1324" t="s">
        <v>591</v>
      </c>
      <c r="AO55" s="1324"/>
      <c r="AP55" s="1324"/>
      <c r="AQ55" s="1324"/>
      <c r="AR55" s="1324"/>
      <c r="AS55" s="1324"/>
      <c r="AT55" s="1324"/>
      <c r="AU55" s="1324"/>
      <c r="AV55" s="1324"/>
      <c r="AW55" s="1324"/>
      <c r="AX55" s="1324"/>
      <c r="AY55" s="1324"/>
      <c r="AZ55" s="1324"/>
      <c r="BA55" s="1324"/>
      <c r="BB55" s="1325" t="s">
        <v>590</v>
      </c>
      <c r="BC55" s="1325"/>
      <c r="BD55" s="1325"/>
      <c r="BE55" s="1325"/>
      <c r="BF55" s="1325"/>
      <c r="BG55" s="1325"/>
      <c r="BH55" s="1325"/>
      <c r="BI55" s="1325"/>
      <c r="BJ55" s="1325"/>
      <c r="BK55" s="1325"/>
      <c r="BL55" s="1325"/>
      <c r="BM55" s="1325"/>
      <c r="BN55" s="1325"/>
      <c r="BO55" s="1325"/>
      <c r="BP55" s="1326">
        <v>21</v>
      </c>
      <c r="BQ55" s="1326"/>
      <c r="BR55" s="1326"/>
      <c r="BS55" s="1326"/>
      <c r="BT55" s="1326"/>
      <c r="BU55" s="1326"/>
      <c r="BV55" s="1326"/>
      <c r="BW55" s="1326"/>
      <c r="BX55" s="1326">
        <v>20.2</v>
      </c>
      <c r="BY55" s="1326"/>
      <c r="BZ55" s="1326"/>
      <c r="CA55" s="1326"/>
      <c r="CB55" s="1326"/>
      <c r="CC55" s="1326"/>
      <c r="CD55" s="1326"/>
      <c r="CE55" s="1326"/>
      <c r="CF55" s="1326">
        <v>18.3</v>
      </c>
      <c r="CG55" s="1326"/>
      <c r="CH55" s="1326"/>
      <c r="CI55" s="1326"/>
      <c r="CJ55" s="1326"/>
      <c r="CK55" s="1326"/>
      <c r="CL55" s="1326"/>
      <c r="CM55" s="1326"/>
      <c r="CN55" s="1326">
        <v>20.3</v>
      </c>
      <c r="CO55" s="1326"/>
      <c r="CP55" s="1326"/>
      <c r="CQ55" s="1326"/>
      <c r="CR55" s="1326"/>
      <c r="CS55" s="1326"/>
      <c r="CT55" s="1326"/>
      <c r="CU55" s="1326"/>
      <c r="CV55" s="1326">
        <v>15.5</v>
      </c>
      <c r="CW55" s="1326"/>
      <c r="CX55" s="1326"/>
      <c r="CY55" s="1326"/>
      <c r="CZ55" s="1326"/>
      <c r="DA55" s="1326"/>
      <c r="DB55" s="1326"/>
      <c r="DC55" s="1326"/>
    </row>
    <row r="56" spans="1:109" ht="13.2" x14ac:dyDescent="0.2">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2" x14ac:dyDescent="0.2">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596</v>
      </c>
      <c r="BC57" s="1325"/>
      <c r="BD57" s="1325"/>
      <c r="BE57" s="1325"/>
      <c r="BF57" s="1325"/>
      <c r="BG57" s="1325"/>
      <c r="BH57" s="1325"/>
      <c r="BI57" s="1325"/>
      <c r="BJ57" s="1325"/>
      <c r="BK57" s="1325"/>
      <c r="BL57" s="1325"/>
      <c r="BM57" s="1325"/>
      <c r="BN57" s="1325"/>
      <c r="BO57" s="1325"/>
      <c r="BP57" s="1326">
        <v>55.9</v>
      </c>
      <c r="BQ57" s="1326"/>
      <c r="BR57" s="1326"/>
      <c r="BS57" s="1326"/>
      <c r="BT57" s="1326"/>
      <c r="BU57" s="1326"/>
      <c r="BV57" s="1326"/>
      <c r="BW57" s="1326"/>
      <c r="BX57" s="1326">
        <v>57.5</v>
      </c>
      <c r="BY57" s="1326"/>
      <c r="BZ57" s="1326"/>
      <c r="CA57" s="1326"/>
      <c r="CB57" s="1326"/>
      <c r="CC57" s="1326"/>
      <c r="CD57" s="1326"/>
      <c r="CE57" s="1326"/>
      <c r="CF57" s="1326">
        <v>59.3</v>
      </c>
      <c r="CG57" s="1326"/>
      <c r="CH57" s="1326"/>
      <c r="CI57" s="1326"/>
      <c r="CJ57" s="1326"/>
      <c r="CK57" s="1326"/>
      <c r="CL57" s="1326"/>
      <c r="CM57" s="1326"/>
      <c r="CN57" s="1326">
        <v>60.3</v>
      </c>
      <c r="CO57" s="1326"/>
      <c r="CP57" s="1326"/>
      <c r="CQ57" s="1326"/>
      <c r="CR57" s="1326"/>
      <c r="CS57" s="1326"/>
      <c r="CT57" s="1326"/>
      <c r="CU57" s="1326"/>
      <c r="CV57" s="1326">
        <v>61.4</v>
      </c>
      <c r="CW57" s="1326"/>
      <c r="CX57" s="1326"/>
      <c r="CY57" s="1326"/>
      <c r="CZ57" s="1326"/>
      <c r="DA57" s="1326"/>
      <c r="DB57" s="1326"/>
      <c r="DC57" s="1326"/>
      <c r="DD57" s="415"/>
      <c r="DE57" s="410"/>
    </row>
    <row r="58" spans="1:109" s="404" customFormat="1" ht="13.2" x14ac:dyDescent="0.2">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595</v>
      </c>
    </row>
    <row r="64" spans="1:109" ht="13.2" x14ac:dyDescent="0.2">
      <c r="B64" s="389"/>
      <c r="G64" s="405"/>
      <c r="I64" s="407"/>
      <c r="J64" s="407"/>
      <c r="K64" s="407"/>
      <c r="L64" s="407"/>
      <c r="M64" s="407"/>
      <c r="N64" s="406"/>
      <c r="AM64" s="405"/>
      <c r="AN64" s="405" t="s">
        <v>594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593</v>
      </c>
    </row>
    <row r="72" spans="2:107" ht="13.2" x14ac:dyDescent="0.2">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ht="13.2" x14ac:dyDescent="0.2">
      <c r="B73" s="389"/>
      <c r="G73" s="1327"/>
      <c r="H73" s="1327"/>
      <c r="I73" s="1327"/>
      <c r="J73" s="1327"/>
      <c r="K73" s="1331"/>
      <c r="L73" s="1331"/>
      <c r="M73" s="1331"/>
      <c r="N73" s="1331"/>
      <c r="AM73" s="396"/>
      <c r="AN73" s="1325" t="s">
        <v>592</v>
      </c>
      <c r="AO73" s="1325"/>
      <c r="AP73" s="1325"/>
      <c r="AQ73" s="1325"/>
      <c r="AR73" s="1325"/>
      <c r="AS73" s="1325"/>
      <c r="AT73" s="1325"/>
      <c r="AU73" s="1325"/>
      <c r="AV73" s="1325"/>
      <c r="AW73" s="1325"/>
      <c r="AX73" s="1325"/>
      <c r="AY73" s="1325"/>
      <c r="AZ73" s="1325"/>
      <c r="BA73" s="1325"/>
      <c r="BB73" s="1325" t="s">
        <v>590</v>
      </c>
      <c r="BC73" s="1325"/>
      <c r="BD73" s="1325"/>
      <c r="BE73" s="1325"/>
      <c r="BF73" s="1325"/>
      <c r="BG73" s="1325"/>
      <c r="BH73" s="1325"/>
      <c r="BI73" s="1325"/>
      <c r="BJ73" s="1325"/>
      <c r="BK73" s="1325"/>
      <c r="BL73" s="1325"/>
      <c r="BM73" s="1325"/>
      <c r="BN73" s="1325"/>
      <c r="BO73" s="1325"/>
      <c r="BP73" s="1326">
        <v>68.099999999999994</v>
      </c>
      <c r="BQ73" s="1326"/>
      <c r="BR73" s="1326"/>
      <c r="BS73" s="1326"/>
      <c r="BT73" s="1326"/>
      <c r="BU73" s="1326"/>
      <c r="BV73" s="1326"/>
      <c r="BW73" s="1326"/>
      <c r="BX73" s="1326">
        <v>76.900000000000006</v>
      </c>
      <c r="BY73" s="1326"/>
      <c r="BZ73" s="1326"/>
      <c r="CA73" s="1326"/>
      <c r="CB73" s="1326"/>
      <c r="CC73" s="1326"/>
      <c r="CD73" s="1326"/>
      <c r="CE73" s="1326"/>
      <c r="CF73" s="1326">
        <v>76.8</v>
      </c>
      <c r="CG73" s="1326"/>
      <c r="CH73" s="1326"/>
      <c r="CI73" s="1326"/>
      <c r="CJ73" s="1326"/>
      <c r="CK73" s="1326"/>
      <c r="CL73" s="1326"/>
      <c r="CM73" s="1326"/>
      <c r="CN73" s="1326">
        <v>73.400000000000006</v>
      </c>
      <c r="CO73" s="1326"/>
      <c r="CP73" s="1326"/>
      <c r="CQ73" s="1326"/>
      <c r="CR73" s="1326"/>
      <c r="CS73" s="1326"/>
      <c r="CT73" s="1326"/>
      <c r="CU73" s="1326"/>
      <c r="CV73" s="1326">
        <v>44.4</v>
      </c>
      <c r="CW73" s="1326"/>
      <c r="CX73" s="1326"/>
      <c r="CY73" s="1326"/>
      <c r="CZ73" s="1326"/>
      <c r="DA73" s="1326"/>
      <c r="DB73" s="1326"/>
      <c r="DC73" s="1326"/>
    </row>
    <row r="74" spans="2:107" ht="13.2" x14ac:dyDescent="0.2">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2" x14ac:dyDescent="0.2">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589</v>
      </c>
      <c r="BC75" s="1325"/>
      <c r="BD75" s="1325"/>
      <c r="BE75" s="1325"/>
      <c r="BF75" s="1325"/>
      <c r="BG75" s="1325"/>
      <c r="BH75" s="1325"/>
      <c r="BI75" s="1325"/>
      <c r="BJ75" s="1325"/>
      <c r="BK75" s="1325"/>
      <c r="BL75" s="1325"/>
      <c r="BM75" s="1325"/>
      <c r="BN75" s="1325"/>
      <c r="BO75" s="1325"/>
      <c r="BP75" s="1326">
        <v>4.2</v>
      </c>
      <c r="BQ75" s="1326"/>
      <c r="BR75" s="1326"/>
      <c r="BS75" s="1326"/>
      <c r="BT75" s="1326"/>
      <c r="BU75" s="1326"/>
      <c r="BV75" s="1326"/>
      <c r="BW75" s="1326"/>
      <c r="BX75" s="1326">
        <v>5.3</v>
      </c>
      <c r="BY75" s="1326"/>
      <c r="BZ75" s="1326"/>
      <c r="CA75" s="1326"/>
      <c r="CB75" s="1326"/>
      <c r="CC75" s="1326"/>
      <c r="CD75" s="1326"/>
      <c r="CE75" s="1326"/>
      <c r="CF75" s="1326">
        <v>5.8</v>
      </c>
      <c r="CG75" s="1326"/>
      <c r="CH75" s="1326"/>
      <c r="CI75" s="1326"/>
      <c r="CJ75" s="1326"/>
      <c r="CK75" s="1326"/>
      <c r="CL75" s="1326"/>
      <c r="CM75" s="1326"/>
      <c r="CN75" s="1326">
        <v>6</v>
      </c>
      <c r="CO75" s="1326"/>
      <c r="CP75" s="1326"/>
      <c r="CQ75" s="1326"/>
      <c r="CR75" s="1326"/>
      <c r="CS75" s="1326"/>
      <c r="CT75" s="1326"/>
      <c r="CU75" s="1326"/>
      <c r="CV75" s="1326">
        <v>5.2</v>
      </c>
      <c r="CW75" s="1326"/>
      <c r="CX75" s="1326"/>
      <c r="CY75" s="1326"/>
      <c r="CZ75" s="1326"/>
      <c r="DA75" s="1326"/>
      <c r="DB75" s="1326"/>
      <c r="DC75" s="1326"/>
    </row>
    <row r="76" spans="2:107" ht="13.2" x14ac:dyDescent="0.2">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2" x14ac:dyDescent="0.2">
      <c r="B77" s="389"/>
      <c r="G77" s="1320"/>
      <c r="H77" s="1320"/>
      <c r="I77" s="1320"/>
      <c r="J77" s="1320"/>
      <c r="K77" s="1331"/>
      <c r="L77" s="1331"/>
      <c r="M77" s="1331"/>
      <c r="N77" s="1331"/>
      <c r="AN77" s="1324" t="s">
        <v>591</v>
      </c>
      <c r="AO77" s="1324"/>
      <c r="AP77" s="1324"/>
      <c r="AQ77" s="1324"/>
      <c r="AR77" s="1324"/>
      <c r="AS77" s="1324"/>
      <c r="AT77" s="1324"/>
      <c r="AU77" s="1324"/>
      <c r="AV77" s="1324"/>
      <c r="AW77" s="1324"/>
      <c r="AX77" s="1324"/>
      <c r="AY77" s="1324"/>
      <c r="AZ77" s="1324"/>
      <c r="BA77" s="1324"/>
      <c r="BB77" s="1325" t="s">
        <v>590</v>
      </c>
      <c r="BC77" s="1325"/>
      <c r="BD77" s="1325"/>
      <c r="BE77" s="1325"/>
      <c r="BF77" s="1325"/>
      <c r="BG77" s="1325"/>
      <c r="BH77" s="1325"/>
      <c r="BI77" s="1325"/>
      <c r="BJ77" s="1325"/>
      <c r="BK77" s="1325"/>
      <c r="BL77" s="1325"/>
      <c r="BM77" s="1325"/>
      <c r="BN77" s="1325"/>
      <c r="BO77" s="1325"/>
      <c r="BP77" s="1326">
        <v>21</v>
      </c>
      <c r="BQ77" s="1326"/>
      <c r="BR77" s="1326"/>
      <c r="BS77" s="1326"/>
      <c r="BT77" s="1326"/>
      <c r="BU77" s="1326"/>
      <c r="BV77" s="1326"/>
      <c r="BW77" s="1326"/>
      <c r="BX77" s="1326">
        <v>20.2</v>
      </c>
      <c r="BY77" s="1326"/>
      <c r="BZ77" s="1326"/>
      <c r="CA77" s="1326"/>
      <c r="CB77" s="1326"/>
      <c r="CC77" s="1326"/>
      <c r="CD77" s="1326"/>
      <c r="CE77" s="1326"/>
      <c r="CF77" s="1326">
        <v>18.3</v>
      </c>
      <c r="CG77" s="1326"/>
      <c r="CH77" s="1326"/>
      <c r="CI77" s="1326"/>
      <c r="CJ77" s="1326"/>
      <c r="CK77" s="1326"/>
      <c r="CL77" s="1326"/>
      <c r="CM77" s="1326"/>
      <c r="CN77" s="1326">
        <v>20.3</v>
      </c>
      <c r="CO77" s="1326"/>
      <c r="CP77" s="1326"/>
      <c r="CQ77" s="1326"/>
      <c r="CR77" s="1326"/>
      <c r="CS77" s="1326"/>
      <c r="CT77" s="1326"/>
      <c r="CU77" s="1326"/>
      <c r="CV77" s="1326">
        <v>15.5</v>
      </c>
      <c r="CW77" s="1326"/>
      <c r="CX77" s="1326"/>
      <c r="CY77" s="1326"/>
      <c r="CZ77" s="1326"/>
      <c r="DA77" s="1326"/>
      <c r="DB77" s="1326"/>
      <c r="DC77" s="1326"/>
    </row>
    <row r="78" spans="2:107" ht="13.2" x14ac:dyDescent="0.2">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2" x14ac:dyDescent="0.2">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589</v>
      </c>
      <c r="BC79" s="1325"/>
      <c r="BD79" s="1325"/>
      <c r="BE79" s="1325"/>
      <c r="BF79" s="1325"/>
      <c r="BG79" s="1325"/>
      <c r="BH79" s="1325"/>
      <c r="BI79" s="1325"/>
      <c r="BJ79" s="1325"/>
      <c r="BK79" s="1325"/>
      <c r="BL79" s="1325"/>
      <c r="BM79" s="1325"/>
      <c r="BN79" s="1325"/>
      <c r="BO79" s="1325"/>
      <c r="BP79" s="1326">
        <v>6.8</v>
      </c>
      <c r="BQ79" s="1326"/>
      <c r="BR79" s="1326"/>
      <c r="BS79" s="1326"/>
      <c r="BT79" s="1326"/>
      <c r="BU79" s="1326"/>
      <c r="BV79" s="1326"/>
      <c r="BW79" s="1326"/>
      <c r="BX79" s="1326">
        <v>6.8</v>
      </c>
      <c r="BY79" s="1326"/>
      <c r="BZ79" s="1326"/>
      <c r="CA79" s="1326"/>
      <c r="CB79" s="1326"/>
      <c r="CC79" s="1326"/>
      <c r="CD79" s="1326"/>
      <c r="CE79" s="1326"/>
      <c r="CF79" s="1326">
        <v>6.8</v>
      </c>
      <c r="CG79" s="1326"/>
      <c r="CH79" s="1326"/>
      <c r="CI79" s="1326"/>
      <c r="CJ79" s="1326"/>
      <c r="CK79" s="1326"/>
      <c r="CL79" s="1326"/>
      <c r="CM79" s="1326"/>
      <c r="CN79" s="1326">
        <v>6.6</v>
      </c>
      <c r="CO79" s="1326"/>
      <c r="CP79" s="1326"/>
      <c r="CQ79" s="1326"/>
      <c r="CR79" s="1326"/>
      <c r="CS79" s="1326"/>
      <c r="CT79" s="1326"/>
      <c r="CU79" s="1326"/>
      <c r="CV79" s="1326">
        <v>6.4</v>
      </c>
      <c r="CW79" s="1326"/>
      <c r="CX79" s="1326"/>
      <c r="CY79" s="1326"/>
      <c r="CZ79" s="1326"/>
      <c r="DA79" s="1326"/>
      <c r="DB79" s="1326"/>
      <c r="DC79" s="1326"/>
    </row>
    <row r="80" spans="2:107" ht="13.2" x14ac:dyDescent="0.2">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bKrkZhxGh+NWpzj4klghhYzMzSzSS6032eiqRn2aon3/wzBalpabmJ+Ht2GrIrXWyX1849FvUt8A+An9mcgNVw==" saltValue="BhKOQRpXjWZQir/Oo08A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sceSaUs7qbJhzxGKAncF1yj3c6KmelUIZN2HexxVOD9o+vL8b4GxZo5BqU6qBnEpuZM3HIn6NPq84hugJCWGPA==" saltValue="nOwY+MldxFW++9phtduv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MKgSRnl77GhahiGIRS9jUbfNT4hnl/uKQMuAKm1DqEC3wJuPMQnmkivpKVDREW7mgi5yZgzwUsYJkIqsUxnodg==" saltValue="hsQTFhALJ3KUK+AWxFQ6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39912</v>
      </c>
      <c r="E3" s="162"/>
      <c r="F3" s="163">
        <v>47738</v>
      </c>
      <c r="G3" s="164"/>
      <c r="H3" s="165"/>
    </row>
    <row r="4" spans="1:8" x14ac:dyDescent="0.2">
      <c r="A4" s="166"/>
      <c r="B4" s="167"/>
      <c r="C4" s="168"/>
      <c r="D4" s="169">
        <v>9548</v>
      </c>
      <c r="E4" s="170"/>
      <c r="F4" s="171">
        <v>24937</v>
      </c>
      <c r="G4" s="172"/>
      <c r="H4" s="173"/>
    </row>
    <row r="5" spans="1:8" x14ac:dyDescent="0.2">
      <c r="A5" s="154" t="s">
        <v>548</v>
      </c>
      <c r="B5" s="159"/>
      <c r="C5" s="160"/>
      <c r="D5" s="161">
        <v>63126</v>
      </c>
      <c r="E5" s="162"/>
      <c r="F5" s="163">
        <v>52191</v>
      </c>
      <c r="G5" s="164"/>
      <c r="H5" s="165"/>
    </row>
    <row r="6" spans="1:8" x14ac:dyDescent="0.2">
      <c r="A6" s="166"/>
      <c r="B6" s="167"/>
      <c r="C6" s="168"/>
      <c r="D6" s="169">
        <v>7069</v>
      </c>
      <c r="E6" s="170"/>
      <c r="F6" s="171">
        <v>24843</v>
      </c>
      <c r="G6" s="172"/>
      <c r="H6" s="173"/>
    </row>
    <row r="7" spans="1:8" x14ac:dyDescent="0.2">
      <c r="A7" s="154" t="s">
        <v>549</v>
      </c>
      <c r="B7" s="159"/>
      <c r="C7" s="160"/>
      <c r="D7" s="161">
        <v>14910</v>
      </c>
      <c r="E7" s="162"/>
      <c r="F7" s="163">
        <v>47387</v>
      </c>
      <c r="G7" s="164"/>
      <c r="H7" s="165"/>
    </row>
    <row r="8" spans="1:8" x14ac:dyDescent="0.2">
      <c r="A8" s="166"/>
      <c r="B8" s="167"/>
      <c r="C8" s="168"/>
      <c r="D8" s="169">
        <v>4416</v>
      </c>
      <c r="E8" s="170"/>
      <c r="F8" s="171">
        <v>24928</v>
      </c>
      <c r="G8" s="172"/>
      <c r="H8" s="173"/>
    </row>
    <row r="9" spans="1:8" x14ac:dyDescent="0.2">
      <c r="A9" s="154" t="s">
        <v>550</v>
      </c>
      <c r="B9" s="159"/>
      <c r="C9" s="160"/>
      <c r="D9" s="161">
        <v>51204</v>
      </c>
      <c r="E9" s="162"/>
      <c r="F9" s="163">
        <v>51264</v>
      </c>
      <c r="G9" s="164"/>
      <c r="H9" s="165"/>
    </row>
    <row r="10" spans="1:8" x14ac:dyDescent="0.2">
      <c r="A10" s="166"/>
      <c r="B10" s="167"/>
      <c r="C10" s="168"/>
      <c r="D10" s="169">
        <v>5888</v>
      </c>
      <c r="E10" s="170"/>
      <c r="F10" s="171">
        <v>26040</v>
      </c>
      <c r="G10" s="172"/>
      <c r="H10" s="173"/>
    </row>
    <row r="11" spans="1:8" x14ac:dyDescent="0.2">
      <c r="A11" s="154" t="s">
        <v>551</v>
      </c>
      <c r="B11" s="159"/>
      <c r="C11" s="160"/>
      <c r="D11" s="161">
        <v>24058</v>
      </c>
      <c r="E11" s="162"/>
      <c r="F11" s="163">
        <v>52068</v>
      </c>
      <c r="G11" s="164"/>
      <c r="H11" s="165"/>
    </row>
    <row r="12" spans="1:8" x14ac:dyDescent="0.2">
      <c r="A12" s="166"/>
      <c r="B12" s="167"/>
      <c r="C12" s="174"/>
      <c r="D12" s="169">
        <v>4743</v>
      </c>
      <c r="E12" s="170"/>
      <c r="F12" s="171">
        <v>26936</v>
      </c>
      <c r="G12" s="172"/>
      <c r="H12" s="173"/>
    </row>
    <row r="13" spans="1:8" x14ac:dyDescent="0.2">
      <c r="A13" s="154"/>
      <c r="B13" s="159"/>
      <c r="C13" s="175"/>
      <c r="D13" s="176">
        <v>38642</v>
      </c>
      <c r="E13" s="177"/>
      <c r="F13" s="178">
        <v>50130</v>
      </c>
      <c r="G13" s="179"/>
      <c r="H13" s="165"/>
    </row>
    <row r="14" spans="1:8" x14ac:dyDescent="0.2">
      <c r="A14" s="166"/>
      <c r="B14" s="167"/>
      <c r="C14" s="168"/>
      <c r="D14" s="169">
        <v>6333</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7.25</v>
      </c>
      <c r="C19" s="180">
        <f>ROUND(VALUE(SUBSTITUTE(実質収支比率等に係る経年分析!G$48,"▲","-")),2)</f>
        <v>5.38</v>
      </c>
      <c r="D19" s="180">
        <f>ROUND(VALUE(SUBSTITUTE(実質収支比率等に係る経年分析!H$48,"▲","-")),2)</f>
        <v>9.07</v>
      </c>
      <c r="E19" s="180">
        <f>ROUND(VALUE(SUBSTITUTE(実質収支比率等に係る経年分析!I$48,"▲","-")),2)</f>
        <v>12.6</v>
      </c>
      <c r="F19" s="180">
        <f>ROUND(VALUE(SUBSTITUTE(実質収支比率等に係る経年分析!J$48,"▲","-")),2)</f>
        <v>8.6999999999999993</v>
      </c>
    </row>
    <row r="20" spans="1:11" x14ac:dyDescent="0.2">
      <c r="A20" s="180" t="s">
        <v>55</v>
      </c>
      <c r="B20" s="180">
        <f>ROUND(VALUE(SUBSTITUTE(実質収支比率等に係る経年分析!F$47,"▲","-")),2)</f>
        <v>11.93</v>
      </c>
      <c r="C20" s="180">
        <f>ROUND(VALUE(SUBSTITUTE(実質収支比率等に係る経年分析!G$47,"▲","-")),2)</f>
        <v>13.58</v>
      </c>
      <c r="D20" s="180">
        <f>ROUND(VALUE(SUBSTITUTE(実質収支比率等に係る経年分析!H$47,"▲","-")),2)</f>
        <v>15</v>
      </c>
      <c r="E20" s="180">
        <f>ROUND(VALUE(SUBSTITUTE(実質収支比率等に係る経年分析!I$47,"▲","-")),2)</f>
        <v>15.01</v>
      </c>
      <c r="F20" s="180">
        <f>ROUND(VALUE(SUBSTITUTE(実質収支比率等に係る経年分析!J$47,"▲","-")),2)</f>
        <v>16.29</v>
      </c>
    </row>
    <row r="21" spans="1:11" x14ac:dyDescent="0.2">
      <c r="A21" s="180" t="s">
        <v>56</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-0.26</v>
      </c>
      <c r="D21" s="180">
        <f>IF(ISNUMBER(VALUE(SUBSTITUTE(実質収支比率等に係る経年分析!H$49,"▲","-"))),ROUND(VALUE(SUBSTITUTE(実質収支比率等に係る経年分析!H$49,"▲","-")),2),NA())</f>
        <v>4.9000000000000004</v>
      </c>
      <c r="E21" s="180">
        <f>IF(ISNUMBER(VALUE(SUBSTITUTE(実質収支比率等に係る経年分析!I$49,"▲","-"))),ROUND(VALUE(SUBSTITUTE(実質収支比率等に係る経年分析!I$49,"▲","-")),2),NA())</f>
        <v>3.71</v>
      </c>
      <c r="F21" s="180">
        <f>IF(ISNUMBER(VALUE(SUBSTITUTE(実質収支比率等に係る経年分析!J$49,"▲","-"))),ROUND(VALUE(SUBSTITUTE(実質収支比率等に係る経年分析!J$49,"▲","-")),2),NA())</f>
        <v>-1.56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1.02</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8.6999999999999993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806</v>
      </c>
      <c r="E42" s="182"/>
      <c r="F42" s="182"/>
      <c r="G42" s="182">
        <f>'実質公債費比率（分子）の構造'!L$52</f>
        <v>813</v>
      </c>
      <c r="H42" s="182"/>
      <c r="I42" s="182"/>
      <c r="J42" s="182">
        <f>'実質公債費比率（分子）の構造'!M$52</f>
        <v>831</v>
      </c>
      <c r="K42" s="182"/>
      <c r="L42" s="182"/>
      <c r="M42" s="182">
        <f>'実質公債費比率（分子）の構造'!N$52</f>
        <v>843</v>
      </c>
      <c r="N42" s="182"/>
      <c r="O42" s="182"/>
      <c r="P42" s="182">
        <f>'実質公債費比率（分子）の構造'!O$52</f>
        <v>873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454</v>
      </c>
      <c r="C46" s="182"/>
      <c r="D46" s="182"/>
      <c r="E46" s="182">
        <f>'実質公債費比率（分子）の構造'!L$48</f>
        <v>552</v>
      </c>
      <c r="F46" s="182"/>
      <c r="G46" s="182"/>
      <c r="H46" s="182">
        <f>'実質公債費比率（分子）の構造'!M$48</f>
        <v>561</v>
      </c>
      <c r="I46" s="182"/>
      <c r="J46" s="182"/>
      <c r="K46" s="182">
        <f>'実質公債費比率（分子）の構造'!N$48</f>
        <v>519</v>
      </c>
      <c r="L46" s="182"/>
      <c r="M46" s="182"/>
      <c r="N46" s="182">
        <f>'実質公債費比率（分子）の構造'!O$48</f>
        <v>479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634</v>
      </c>
      <c r="C49" s="182"/>
      <c r="D49" s="182"/>
      <c r="E49" s="182">
        <f>'実質公債費比率（分子）の構造'!L$45</f>
        <v>660</v>
      </c>
      <c r="F49" s="182"/>
      <c r="G49" s="182"/>
      <c r="H49" s="182">
        <f>'実質公債費比率（分子）の構造'!M$45</f>
        <v>631</v>
      </c>
      <c r="I49" s="182"/>
      <c r="J49" s="182"/>
      <c r="K49" s="182">
        <f>'実質公債費比率（分子）の構造'!N$45</f>
        <v>638</v>
      </c>
      <c r="L49" s="182"/>
      <c r="M49" s="182"/>
      <c r="N49" s="182">
        <f>'実質公債費比率（分子）の構造'!O$45</f>
        <v>654</v>
      </c>
      <c r="O49" s="182"/>
      <c r="P49" s="182"/>
    </row>
    <row r="50" spans="1:16" x14ac:dyDescent="0.2">
      <c r="A50" s="182" t="s">
        <v>71</v>
      </c>
      <c r="B50" s="182" t="e">
        <f>NA()</f>
        <v>#N/A</v>
      </c>
      <c r="C50" s="182">
        <f>IF(ISNUMBER('実質公債費比率（分子）の構造'!K$53),'実質公債費比率（分子）の構造'!K$53,NA())</f>
        <v>282</v>
      </c>
      <c r="D50" s="182" t="e">
        <f>NA()</f>
        <v>#N/A</v>
      </c>
      <c r="E50" s="182" t="e">
        <f>NA()</f>
        <v>#N/A</v>
      </c>
      <c r="F50" s="182">
        <f>IF(ISNUMBER('実質公債費比率（分子）の構造'!L$53),'実質公債費比率（分子）の構造'!L$53,NA())</f>
        <v>399</v>
      </c>
      <c r="G50" s="182" t="e">
        <f>NA()</f>
        <v>#N/A</v>
      </c>
      <c r="H50" s="182" t="e">
        <f>NA()</f>
        <v>#N/A</v>
      </c>
      <c r="I50" s="182">
        <f>IF(ISNUMBER('実質公債費比率（分子）の構造'!M$53),'実質公債費比率（分子）の構造'!M$53,NA())</f>
        <v>361</v>
      </c>
      <c r="J50" s="182" t="e">
        <f>NA()</f>
        <v>#N/A</v>
      </c>
      <c r="K50" s="182" t="e">
        <f>NA()</f>
        <v>#N/A</v>
      </c>
      <c r="L50" s="182">
        <f>IF(ISNUMBER('実質公債費比率（分子）の構造'!N$53),'実質公債費比率（分子）の構造'!N$53,NA())</f>
        <v>314</v>
      </c>
      <c r="M50" s="182" t="e">
        <f>NA()</f>
        <v>#N/A</v>
      </c>
      <c r="N50" s="182" t="e">
        <f>NA()</f>
        <v>#N/A</v>
      </c>
      <c r="O50" s="182">
        <f>IF(ISNUMBER('実質公債費比率（分子）の構造'!O$53),'実質公債費比率（分子）の構造'!O$53,NA())</f>
        <v>260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11178</v>
      </c>
      <c r="E56" s="181"/>
      <c r="F56" s="181"/>
      <c r="G56" s="181">
        <f>'将来負担比率（分子）の構造'!J$52</f>
        <v>11294</v>
      </c>
      <c r="H56" s="181"/>
      <c r="I56" s="181"/>
      <c r="J56" s="181">
        <f>'将来負担比率（分子）の構造'!K$52</f>
        <v>11216</v>
      </c>
      <c r="K56" s="181"/>
      <c r="L56" s="181"/>
      <c r="M56" s="181">
        <f>'将来負担比率（分子）の構造'!L$52</f>
        <v>11134</v>
      </c>
      <c r="N56" s="181"/>
      <c r="O56" s="181"/>
      <c r="P56" s="181">
        <f>'将来負担比率（分子）の構造'!M$52</f>
        <v>11031</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525</v>
      </c>
    </row>
    <row r="58" spans="1:16" x14ac:dyDescent="0.2">
      <c r="A58" s="181" t="s">
        <v>41</v>
      </c>
      <c r="B58" s="181"/>
      <c r="C58" s="181"/>
      <c r="D58" s="181">
        <f>'将来負担比率（分子）の構造'!I$50</f>
        <v>2157</v>
      </c>
      <c r="E58" s="181"/>
      <c r="F58" s="181"/>
      <c r="G58" s="181">
        <f>'将来負担比率（分子）の構造'!J$50</f>
        <v>2694</v>
      </c>
      <c r="H58" s="181"/>
      <c r="I58" s="181"/>
      <c r="J58" s="181">
        <f>'将来負担比率（分子）の構造'!K$50</f>
        <v>2958</v>
      </c>
      <c r="K58" s="181"/>
      <c r="L58" s="181"/>
      <c r="M58" s="181">
        <f>'将来負担比率（分子）の構造'!L$50</f>
        <v>3578</v>
      </c>
      <c r="N58" s="181"/>
      <c r="O58" s="181"/>
      <c r="P58" s="181">
        <f>'将来負担比率（分子）の構造'!M$50</f>
        <v>4308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2451</v>
      </c>
      <c r="C62" s="181"/>
      <c r="D62" s="181"/>
      <c r="E62" s="181">
        <f>'将来負担比率（分子）の構造'!J$45</f>
        <v>2400</v>
      </c>
      <c r="F62" s="181"/>
      <c r="G62" s="181"/>
      <c r="H62" s="181">
        <f>'将来負担比率（分子）の構造'!K$45</f>
        <v>2321</v>
      </c>
      <c r="I62" s="181"/>
      <c r="J62" s="181"/>
      <c r="K62" s="181">
        <f>'将来負担比率（分子）の構造'!L$45</f>
        <v>2278</v>
      </c>
      <c r="L62" s="181"/>
      <c r="M62" s="181"/>
      <c r="N62" s="181">
        <f>'将来負担比率（分子）の構造'!M$45</f>
        <v>2181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6896</v>
      </c>
      <c r="C64" s="181"/>
      <c r="D64" s="181"/>
      <c r="E64" s="181">
        <f>'将来負担比率（分子）の構造'!J$43</f>
        <v>7631</v>
      </c>
      <c r="F64" s="181"/>
      <c r="G64" s="181"/>
      <c r="H64" s="181">
        <f>'将来負担比率（分子）の構造'!K$43</f>
        <v>7915</v>
      </c>
      <c r="I64" s="181"/>
      <c r="J64" s="181"/>
      <c r="K64" s="181">
        <f>'将来負担比率（分子）の構造'!L$43</f>
        <v>7837</v>
      </c>
      <c r="L64" s="181"/>
      <c r="M64" s="181"/>
      <c r="N64" s="181">
        <f>'将来負担比率（分子）の構造'!M$43</f>
        <v>7544</v>
      </c>
      <c r="O64" s="181"/>
      <c r="P64" s="181"/>
    </row>
    <row r="65" spans="1:16" x14ac:dyDescent="0.2">
      <c r="A65" s="181" t="s">
        <v>32</v>
      </c>
      <c r="B65" s="181">
        <f>'将来負担比率（分子）の構造'!I$42</f>
        <v>708</v>
      </c>
      <c r="C65" s="181"/>
      <c r="D65" s="181"/>
      <c r="E65" s="181">
        <f>'将来負担比率（分子）の構造'!J$42</f>
        <v>688</v>
      </c>
      <c r="F65" s="181"/>
      <c r="G65" s="181"/>
      <c r="H65" s="181">
        <f>'将来負担比率（分子）の構造'!K$42</f>
        <v>688</v>
      </c>
      <c r="I65" s="181"/>
      <c r="J65" s="181"/>
      <c r="K65" s="181">
        <f>'将来負担比率（分子）の構造'!L$42</f>
        <v>688</v>
      </c>
      <c r="L65" s="181"/>
      <c r="M65" s="181"/>
      <c r="N65" s="181">
        <f>'将来負担比率（分子）の構造'!M$42</f>
        <v>688</v>
      </c>
      <c r="O65" s="181"/>
      <c r="P65" s="181"/>
    </row>
    <row r="66" spans="1:16" x14ac:dyDescent="0.2">
      <c r="A66" s="181" t="s">
        <v>31</v>
      </c>
      <c r="B66" s="181">
        <f>'将来負担比率（分子）の構造'!I$41</f>
        <v>7372</v>
      </c>
      <c r="C66" s="181"/>
      <c r="D66" s="181"/>
      <c r="E66" s="181">
        <f>'将来負担比率（分子）の構造'!J$41</f>
        <v>7873</v>
      </c>
      <c r="F66" s="181"/>
      <c r="G66" s="181"/>
      <c r="H66" s="181">
        <f>'将来負担比率（分子）の構造'!K$41</f>
        <v>7777</v>
      </c>
      <c r="I66" s="181"/>
      <c r="J66" s="181"/>
      <c r="K66" s="181">
        <f>'将来負担比率（分子）の構造'!L$41</f>
        <v>8264</v>
      </c>
      <c r="L66" s="181"/>
      <c r="M66" s="181"/>
      <c r="N66" s="181">
        <f>'将来負担比率（分子）の構造'!M$41</f>
        <v>8191</v>
      </c>
      <c r="O66" s="181"/>
      <c r="P66" s="181"/>
    </row>
    <row r="67" spans="1:16" x14ac:dyDescent="0.2">
      <c r="A67" s="181" t="s">
        <v>75</v>
      </c>
      <c r="B67" s="181" t="e">
        <f>NA()</f>
        <v>#N/A</v>
      </c>
      <c r="C67" s="181">
        <f>IF(ISNUMBER('将来負担比率（分子）の構造'!I$53), IF('将来負担比率（分子）の構造'!I$53 &lt; 0, 0, '将来負担比率（分子）の構造'!I$53), NA())</f>
        <v>4092</v>
      </c>
      <c r="D67" s="181" t="e">
        <f>NA()</f>
        <v>#N/A</v>
      </c>
      <c r="E67" s="181" t="e">
        <f>NA()</f>
        <v>#N/A</v>
      </c>
      <c r="F67" s="181">
        <f>IF(ISNUMBER('将来負担比率（分子）の構造'!J$53), IF('将来負担比率（分子）の構造'!J$53 &lt; 0, 0, '将来負担比率（分子）の構造'!J$53), NA())</f>
        <v>4605</v>
      </c>
      <c r="G67" s="181" t="e">
        <f>NA()</f>
        <v>#N/A</v>
      </c>
      <c r="H67" s="181" t="e">
        <f>NA()</f>
        <v>#N/A</v>
      </c>
      <c r="I67" s="181">
        <f>IF(ISNUMBER('将来負担比率（分子）の構造'!K$53), IF('将来負担比率（分子）の構造'!K$53 &lt; 0, 0, '将来負担比率（分子）の構造'!K$53), NA())</f>
        <v>4528</v>
      </c>
      <c r="J67" s="181" t="e">
        <f>NA()</f>
        <v>#N/A</v>
      </c>
      <c r="K67" s="181" t="e">
        <f>NA()</f>
        <v>#N/A</v>
      </c>
      <c r="L67" s="181">
        <f>IF(ISNUMBER('将来負担比率（分子）の構造'!L$53), IF('将来負担比率（分子）の構造'!L$53 &lt; 0, 0, '将来負担比率（分子）の構造'!L$53), NA())</f>
        <v>4355</v>
      </c>
      <c r="M67" s="181" t="e">
        <f>NA()</f>
        <v>#N/A</v>
      </c>
      <c r="N67" s="181" t="e">
        <f>NA()</f>
        <v>#N/A</v>
      </c>
      <c r="O67" s="181">
        <f>IF(ISNUMBER('将来負担比率（分子）の構造'!M$53), IF('将来負担比率（分子）の構造'!M$53 &lt; 0, 0, '将来負担比率（分子）の構造'!M$53), NA())</f>
        <v>2741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1009</v>
      </c>
      <c r="C72" s="185">
        <f>基金残高に係る経年分析!G55</f>
        <v>1016</v>
      </c>
      <c r="D72" s="185">
        <f>基金残高に係る経年分析!H55</f>
        <v>1147</v>
      </c>
    </row>
    <row r="73" spans="1:16" x14ac:dyDescent="0.2">
      <c r="A73" s="184" t="s">
        <v>78</v>
      </c>
      <c r="B73" s="185">
        <f>基金残高に係る経年分析!F56</f>
        <v>0</v>
      </c>
      <c r="C73" s="185">
        <f>基金残高に係る経年分析!G56</f>
        <v>0</v>
      </c>
      <c r="D73" s="185">
        <f>基金残高に係る経年分析!H56</f>
        <v>0</v>
      </c>
    </row>
    <row r="74" spans="1:16" x14ac:dyDescent="0.2">
      <c r="A74" s="184" t="s">
        <v>79</v>
      </c>
      <c r="B74" s="185">
        <f>基金残高に係る経年分析!F57</f>
        <v>1200</v>
      </c>
      <c r="C74" s="185">
        <f>基金残高に係る経年分析!G57</f>
        <v>1664</v>
      </c>
      <c r="D74" s="185">
        <f>基金残高に係る経年分析!H57</f>
        <v>2204</v>
      </c>
    </row>
  </sheetData>
  <sheetProtection algorithmName="SHA-512" hashValue="3Ui0bNPU80WiFH0ZQH5e0K/cpRTav5h+MADKB7Fd+KMWTo2rseKEjENM8M1VKVewmUjhtHfZkr+8ucpddJX51Q==" saltValue="/mgeHsR+qgAzhb35+xJ4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229</v>
      </c>
      <c r="C5" s="747"/>
      <c r="D5" s="747"/>
      <c r="E5" s="747"/>
      <c r="F5" s="747"/>
      <c r="G5" s="747"/>
      <c r="H5" s="747"/>
      <c r="I5" s="747"/>
      <c r="J5" s="747"/>
      <c r="K5" s="747"/>
      <c r="L5" s="747"/>
      <c r="M5" s="747"/>
      <c r="N5" s="747"/>
      <c r="O5" s="747"/>
      <c r="P5" s="747"/>
      <c r="Q5" s="748"/>
      <c r="R5" s="735">
        <v>4975725</v>
      </c>
      <c r="S5" s="736"/>
      <c r="T5" s="736"/>
      <c r="U5" s="736"/>
      <c r="V5" s="736"/>
      <c r="W5" s="736"/>
      <c r="X5" s="736"/>
      <c r="Y5" s="779"/>
      <c r="Z5" s="797">
        <v>33.700000000000003</v>
      </c>
      <c r="AA5" s="797"/>
      <c r="AB5" s="797"/>
      <c r="AC5" s="797"/>
      <c r="AD5" s="798">
        <v>4975725</v>
      </c>
      <c r="AE5" s="798"/>
      <c r="AF5" s="798"/>
      <c r="AG5" s="798"/>
      <c r="AH5" s="798"/>
      <c r="AI5" s="798"/>
      <c r="AJ5" s="798"/>
      <c r="AK5" s="798"/>
      <c r="AL5" s="780">
        <v>75.3</v>
      </c>
      <c r="AM5" s="751"/>
      <c r="AN5" s="751"/>
      <c r="AO5" s="781"/>
      <c r="AP5" s="746" t="s">
        <v>230</v>
      </c>
      <c r="AQ5" s="747"/>
      <c r="AR5" s="747"/>
      <c r="AS5" s="747"/>
      <c r="AT5" s="747"/>
      <c r="AU5" s="747"/>
      <c r="AV5" s="747"/>
      <c r="AW5" s="747"/>
      <c r="AX5" s="747"/>
      <c r="AY5" s="747"/>
      <c r="AZ5" s="747"/>
      <c r="BA5" s="747"/>
      <c r="BB5" s="747"/>
      <c r="BC5" s="747"/>
      <c r="BD5" s="747"/>
      <c r="BE5" s="747"/>
      <c r="BF5" s="748"/>
      <c r="BG5" s="680">
        <v>4966599</v>
      </c>
      <c r="BH5" s="681"/>
      <c r="BI5" s="681"/>
      <c r="BJ5" s="681"/>
      <c r="BK5" s="681"/>
      <c r="BL5" s="681"/>
      <c r="BM5" s="681"/>
      <c r="BN5" s="682"/>
      <c r="BO5" s="713">
        <v>99.8</v>
      </c>
      <c r="BP5" s="713"/>
      <c r="BQ5" s="713"/>
      <c r="BR5" s="713"/>
      <c r="BS5" s="714">
        <v>2610</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2">
      <c r="B6" s="677" t="s">
        <v>234</v>
      </c>
      <c r="C6" s="678"/>
      <c r="D6" s="678"/>
      <c r="E6" s="678"/>
      <c r="F6" s="678"/>
      <c r="G6" s="678"/>
      <c r="H6" s="678"/>
      <c r="I6" s="678"/>
      <c r="J6" s="678"/>
      <c r="K6" s="678"/>
      <c r="L6" s="678"/>
      <c r="M6" s="678"/>
      <c r="N6" s="678"/>
      <c r="O6" s="678"/>
      <c r="P6" s="678"/>
      <c r="Q6" s="679"/>
      <c r="R6" s="680">
        <v>63782</v>
      </c>
      <c r="S6" s="681"/>
      <c r="T6" s="681"/>
      <c r="U6" s="681"/>
      <c r="V6" s="681"/>
      <c r="W6" s="681"/>
      <c r="X6" s="681"/>
      <c r="Y6" s="682"/>
      <c r="Z6" s="713">
        <v>0.4</v>
      </c>
      <c r="AA6" s="713"/>
      <c r="AB6" s="713"/>
      <c r="AC6" s="713"/>
      <c r="AD6" s="714">
        <v>63782</v>
      </c>
      <c r="AE6" s="714"/>
      <c r="AF6" s="714"/>
      <c r="AG6" s="714"/>
      <c r="AH6" s="714"/>
      <c r="AI6" s="714"/>
      <c r="AJ6" s="714"/>
      <c r="AK6" s="714"/>
      <c r="AL6" s="683">
        <v>1</v>
      </c>
      <c r="AM6" s="684"/>
      <c r="AN6" s="684"/>
      <c r="AO6" s="715"/>
      <c r="AP6" s="677" t="s">
        <v>235</v>
      </c>
      <c r="AQ6" s="678"/>
      <c r="AR6" s="678"/>
      <c r="AS6" s="678"/>
      <c r="AT6" s="678"/>
      <c r="AU6" s="678"/>
      <c r="AV6" s="678"/>
      <c r="AW6" s="678"/>
      <c r="AX6" s="678"/>
      <c r="AY6" s="678"/>
      <c r="AZ6" s="678"/>
      <c r="BA6" s="678"/>
      <c r="BB6" s="678"/>
      <c r="BC6" s="678"/>
      <c r="BD6" s="678"/>
      <c r="BE6" s="678"/>
      <c r="BF6" s="679"/>
      <c r="BG6" s="680">
        <v>4966599</v>
      </c>
      <c r="BH6" s="681"/>
      <c r="BI6" s="681"/>
      <c r="BJ6" s="681"/>
      <c r="BK6" s="681"/>
      <c r="BL6" s="681"/>
      <c r="BM6" s="681"/>
      <c r="BN6" s="682"/>
      <c r="BO6" s="713">
        <v>99.8</v>
      </c>
      <c r="BP6" s="713"/>
      <c r="BQ6" s="713"/>
      <c r="BR6" s="713"/>
      <c r="BS6" s="714">
        <v>2610</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139566</v>
      </c>
      <c r="CS6" s="681"/>
      <c r="CT6" s="681"/>
      <c r="CU6" s="681"/>
      <c r="CV6" s="681"/>
      <c r="CW6" s="681"/>
      <c r="CX6" s="681"/>
      <c r="CY6" s="682"/>
      <c r="CZ6" s="780">
        <v>1</v>
      </c>
      <c r="DA6" s="751"/>
      <c r="DB6" s="751"/>
      <c r="DC6" s="783"/>
      <c r="DD6" s="686" t="s">
        <v>130</v>
      </c>
      <c r="DE6" s="681"/>
      <c r="DF6" s="681"/>
      <c r="DG6" s="681"/>
      <c r="DH6" s="681"/>
      <c r="DI6" s="681"/>
      <c r="DJ6" s="681"/>
      <c r="DK6" s="681"/>
      <c r="DL6" s="681"/>
      <c r="DM6" s="681"/>
      <c r="DN6" s="681"/>
      <c r="DO6" s="681"/>
      <c r="DP6" s="682"/>
      <c r="DQ6" s="686">
        <v>139556</v>
      </c>
      <c r="DR6" s="681"/>
      <c r="DS6" s="681"/>
      <c r="DT6" s="681"/>
      <c r="DU6" s="681"/>
      <c r="DV6" s="681"/>
      <c r="DW6" s="681"/>
      <c r="DX6" s="681"/>
      <c r="DY6" s="681"/>
      <c r="DZ6" s="681"/>
      <c r="EA6" s="681"/>
      <c r="EB6" s="681"/>
      <c r="EC6" s="727"/>
    </row>
    <row r="7" spans="2:143" ht="11.25" customHeight="1" x14ac:dyDescent="0.2">
      <c r="B7" s="677" t="s">
        <v>237</v>
      </c>
      <c r="C7" s="678"/>
      <c r="D7" s="678"/>
      <c r="E7" s="678"/>
      <c r="F7" s="678"/>
      <c r="G7" s="678"/>
      <c r="H7" s="678"/>
      <c r="I7" s="678"/>
      <c r="J7" s="678"/>
      <c r="K7" s="678"/>
      <c r="L7" s="678"/>
      <c r="M7" s="678"/>
      <c r="N7" s="678"/>
      <c r="O7" s="678"/>
      <c r="P7" s="678"/>
      <c r="Q7" s="679"/>
      <c r="R7" s="680">
        <v>3379</v>
      </c>
      <c r="S7" s="681"/>
      <c r="T7" s="681"/>
      <c r="U7" s="681"/>
      <c r="V7" s="681"/>
      <c r="W7" s="681"/>
      <c r="X7" s="681"/>
      <c r="Y7" s="682"/>
      <c r="Z7" s="713">
        <v>0</v>
      </c>
      <c r="AA7" s="713"/>
      <c r="AB7" s="713"/>
      <c r="AC7" s="713"/>
      <c r="AD7" s="714">
        <v>3379</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2542269</v>
      </c>
      <c r="BH7" s="681"/>
      <c r="BI7" s="681"/>
      <c r="BJ7" s="681"/>
      <c r="BK7" s="681"/>
      <c r="BL7" s="681"/>
      <c r="BM7" s="681"/>
      <c r="BN7" s="682"/>
      <c r="BO7" s="713">
        <v>51.1</v>
      </c>
      <c r="BP7" s="713"/>
      <c r="BQ7" s="713"/>
      <c r="BR7" s="713"/>
      <c r="BS7" s="714">
        <v>2610</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5434090</v>
      </c>
      <c r="CS7" s="681"/>
      <c r="CT7" s="681"/>
      <c r="CU7" s="681"/>
      <c r="CV7" s="681"/>
      <c r="CW7" s="681"/>
      <c r="CX7" s="681"/>
      <c r="CY7" s="682"/>
      <c r="CZ7" s="713">
        <v>38.4</v>
      </c>
      <c r="DA7" s="713"/>
      <c r="DB7" s="713"/>
      <c r="DC7" s="713"/>
      <c r="DD7" s="686">
        <v>6562</v>
      </c>
      <c r="DE7" s="681"/>
      <c r="DF7" s="681"/>
      <c r="DG7" s="681"/>
      <c r="DH7" s="681"/>
      <c r="DI7" s="681"/>
      <c r="DJ7" s="681"/>
      <c r="DK7" s="681"/>
      <c r="DL7" s="681"/>
      <c r="DM7" s="681"/>
      <c r="DN7" s="681"/>
      <c r="DO7" s="681"/>
      <c r="DP7" s="682"/>
      <c r="DQ7" s="686">
        <v>1988149</v>
      </c>
      <c r="DR7" s="681"/>
      <c r="DS7" s="681"/>
      <c r="DT7" s="681"/>
      <c r="DU7" s="681"/>
      <c r="DV7" s="681"/>
      <c r="DW7" s="681"/>
      <c r="DX7" s="681"/>
      <c r="DY7" s="681"/>
      <c r="DZ7" s="681"/>
      <c r="EA7" s="681"/>
      <c r="EB7" s="681"/>
      <c r="EC7" s="727"/>
    </row>
    <row r="8" spans="2:143" ht="11.25" customHeight="1" x14ac:dyDescent="0.2">
      <c r="B8" s="677" t="s">
        <v>240</v>
      </c>
      <c r="C8" s="678"/>
      <c r="D8" s="678"/>
      <c r="E8" s="678"/>
      <c r="F8" s="678"/>
      <c r="G8" s="678"/>
      <c r="H8" s="678"/>
      <c r="I8" s="678"/>
      <c r="J8" s="678"/>
      <c r="K8" s="678"/>
      <c r="L8" s="678"/>
      <c r="M8" s="678"/>
      <c r="N8" s="678"/>
      <c r="O8" s="678"/>
      <c r="P8" s="678"/>
      <c r="Q8" s="679"/>
      <c r="R8" s="680">
        <v>28526</v>
      </c>
      <c r="S8" s="681"/>
      <c r="T8" s="681"/>
      <c r="U8" s="681"/>
      <c r="V8" s="681"/>
      <c r="W8" s="681"/>
      <c r="X8" s="681"/>
      <c r="Y8" s="682"/>
      <c r="Z8" s="713">
        <v>0.2</v>
      </c>
      <c r="AA8" s="713"/>
      <c r="AB8" s="713"/>
      <c r="AC8" s="713"/>
      <c r="AD8" s="714">
        <v>28526</v>
      </c>
      <c r="AE8" s="714"/>
      <c r="AF8" s="714"/>
      <c r="AG8" s="714"/>
      <c r="AH8" s="714"/>
      <c r="AI8" s="714"/>
      <c r="AJ8" s="714"/>
      <c r="AK8" s="714"/>
      <c r="AL8" s="683">
        <v>0.4</v>
      </c>
      <c r="AM8" s="684"/>
      <c r="AN8" s="684"/>
      <c r="AO8" s="715"/>
      <c r="AP8" s="677" t="s">
        <v>241</v>
      </c>
      <c r="AQ8" s="678"/>
      <c r="AR8" s="678"/>
      <c r="AS8" s="678"/>
      <c r="AT8" s="678"/>
      <c r="AU8" s="678"/>
      <c r="AV8" s="678"/>
      <c r="AW8" s="678"/>
      <c r="AX8" s="678"/>
      <c r="AY8" s="678"/>
      <c r="AZ8" s="678"/>
      <c r="BA8" s="678"/>
      <c r="BB8" s="678"/>
      <c r="BC8" s="678"/>
      <c r="BD8" s="678"/>
      <c r="BE8" s="678"/>
      <c r="BF8" s="679"/>
      <c r="BG8" s="680">
        <v>58817</v>
      </c>
      <c r="BH8" s="681"/>
      <c r="BI8" s="681"/>
      <c r="BJ8" s="681"/>
      <c r="BK8" s="681"/>
      <c r="BL8" s="681"/>
      <c r="BM8" s="681"/>
      <c r="BN8" s="682"/>
      <c r="BO8" s="713">
        <v>1.2</v>
      </c>
      <c r="BP8" s="713"/>
      <c r="BQ8" s="713"/>
      <c r="BR8" s="713"/>
      <c r="BS8" s="686" t="s">
        <v>130</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3259663</v>
      </c>
      <c r="CS8" s="681"/>
      <c r="CT8" s="681"/>
      <c r="CU8" s="681"/>
      <c r="CV8" s="681"/>
      <c r="CW8" s="681"/>
      <c r="CX8" s="681"/>
      <c r="CY8" s="682"/>
      <c r="CZ8" s="713">
        <v>23</v>
      </c>
      <c r="DA8" s="713"/>
      <c r="DB8" s="713"/>
      <c r="DC8" s="713"/>
      <c r="DD8" s="686">
        <v>628</v>
      </c>
      <c r="DE8" s="681"/>
      <c r="DF8" s="681"/>
      <c r="DG8" s="681"/>
      <c r="DH8" s="681"/>
      <c r="DI8" s="681"/>
      <c r="DJ8" s="681"/>
      <c r="DK8" s="681"/>
      <c r="DL8" s="681"/>
      <c r="DM8" s="681"/>
      <c r="DN8" s="681"/>
      <c r="DO8" s="681"/>
      <c r="DP8" s="682"/>
      <c r="DQ8" s="686">
        <v>1806591</v>
      </c>
      <c r="DR8" s="681"/>
      <c r="DS8" s="681"/>
      <c r="DT8" s="681"/>
      <c r="DU8" s="681"/>
      <c r="DV8" s="681"/>
      <c r="DW8" s="681"/>
      <c r="DX8" s="681"/>
      <c r="DY8" s="681"/>
      <c r="DZ8" s="681"/>
      <c r="EA8" s="681"/>
      <c r="EB8" s="681"/>
      <c r="EC8" s="727"/>
    </row>
    <row r="9" spans="2:143" ht="11.25" customHeight="1" x14ac:dyDescent="0.2">
      <c r="B9" s="677" t="s">
        <v>243</v>
      </c>
      <c r="C9" s="678"/>
      <c r="D9" s="678"/>
      <c r="E9" s="678"/>
      <c r="F9" s="678"/>
      <c r="G9" s="678"/>
      <c r="H9" s="678"/>
      <c r="I9" s="678"/>
      <c r="J9" s="678"/>
      <c r="K9" s="678"/>
      <c r="L9" s="678"/>
      <c r="M9" s="678"/>
      <c r="N9" s="678"/>
      <c r="O9" s="678"/>
      <c r="P9" s="678"/>
      <c r="Q9" s="679"/>
      <c r="R9" s="680">
        <v>33656</v>
      </c>
      <c r="S9" s="681"/>
      <c r="T9" s="681"/>
      <c r="U9" s="681"/>
      <c r="V9" s="681"/>
      <c r="W9" s="681"/>
      <c r="X9" s="681"/>
      <c r="Y9" s="682"/>
      <c r="Z9" s="713">
        <v>0.2</v>
      </c>
      <c r="AA9" s="713"/>
      <c r="AB9" s="713"/>
      <c r="AC9" s="713"/>
      <c r="AD9" s="714">
        <v>33656</v>
      </c>
      <c r="AE9" s="714"/>
      <c r="AF9" s="714"/>
      <c r="AG9" s="714"/>
      <c r="AH9" s="714"/>
      <c r="AI9" s="714"/>
      <c r="AJ9" s="714"/>
      <c r="AK9" s="714"/>
      <c r="AL9" s="683">
        <v>0.5</v>
      </c>
      <c r="AM9" s="684"/>
      <c r="AN9" s="684"/>
      <c r="AO9" s="715"/>
      <c r="AP9" s="677" t="s">
        <v>244</v>
      </c>
      <c r="AQ9" s="678"/>
      <c r="AR9" s="678"/>
      <c r="AS9" s="678"/>
      <c r="AT9" s="678"/>
      <c r="AU9" s="678"/>
      <c r="AV9" s="678"/>
      <c r="AW9" s="678"/>
      <c r="AX9" s="678"/>
      <c r="AY9" s="678"/>
      <c r="AZ9" s="678"/>
      <c r="BA9" s="678"/>
      <c r="BB9" s="678"/>
      <c r="BC9" s="678"/>
      <c r="BD9" s="678"/>
      <c r="BE9" s="678"/>
      <c r="BF9" s="679"/>
      <c r="BG9" s="680">
        <v>2357834</v>
      </c>
      <c r="BH9" s="681"/>
      <c r="BI9" s="681"/>
      <c r="BJ9" s="681"/>
      <c r="BK9" s="681"/>
      <c r="BL9" s="681"/>
      <c r="BM9" s="681"/>
      <c r="BN9" s="682"/>
      <c r="BO9" s="713">
        <v>47.4</v>
      </c>
      <c r="BP9" s="713"/>
      <c r="BQ9" s="713"/>
      <c r="BR9" s="713"/>
      <c r="BS9" s="686" t="s">
        <v>130</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1014317</v>
      </c>
      <c r="CS9" s="681"/>
      <c r="CT9" s="681"/>
      <c r="CU9" s="681"/>
      <c r="CV9" s="681"/>
      <c r="CW9" s="681"/>
      <c r="CX9" s="681"/>
      <c r="CY9" s="682"/>
      <c r="CZ9" s="713">
        <v>7.2</v>
      </c>
      <c r="DA9" s="713"/>
      <c r="DB9" s="713"/>
      <c r="DC9" s="713"/>
      <c r="DD9" s="686">
        <v>40358</v>
      </c>
      <c r="DE9" s="681"/>
      <c r="DF9" s="681"/>
      <c r="DG9" s="681"/>
      <c r="DH9" s="681"/>
      <c r="DI9" s="681"/>
      <c r="DJ9" s="681"/>
      <c r="DK9" s="681"/>
      <c r="DL9" s="681"/>
      <c r="DM9" s="681"/>
      <c r="DN9" s="681"/>
      <c r="DO9" s="681"/>
      <c r="DP9" s="682"/>
      <c r="DQ9" s="686">
        <v>799889</v>
      </c>
      <c r="DR9" s="681"/>
      <c r="DS9" s="681"/>
      <c r="DT9" s="681"/>
      <c r="DU9" s="681"/>
      <c r="DV9" s="681"/>
      <c r="DW9" s="681"/>
      <c r="DX9" s="681"/>
      <c r="DY9" s="681"/>
      <c r="DZ9" s="681"/>
      <c r="EA9" s="681"/>
      <c r="EB9" s="681"/>
      <c r="EC9" s="727"/>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247</v>
      </c>
      <c r="S10" s="681"/>
      <c r="T10" s="681"/>
      <c r="U10" s="681"/>
      <c r="V10" s="681"/>
      <c r="W10" s="681"/>
      <c r="X10" s="681"/>
      <c r="Y10" s="682"/>
      <c r="Z10" s="713" t="s">
        <v>130</v>
      </c>
      <c r="AA10" s="713"/>
      <c r="AB10" s="713"/>
      <c r="AC10" s="713"/>
      <c r="AD10" s="714" t="s">
        <v>247</v>
      </c>
      <c r="AE10" s="714"/>
      <c r="AF10" s="714"/>
      <c r="AG10" s="714"/>
      <c r="AH10" s="714"/>
      <c r="AI10" s="714"/>
      <c r="AJ10" s="714"/>
      <c r="AK10" s="714"/>
      <c r="AL10" s="683" t="s">
        <v>130</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61291</v>
      </c>
      <c r="BH10" s="681"/>
      <c r="BI10" s="681"/>
      <c r="BJ10" s="681"/>
      <c r="BK10" s="681"/>
      <c r="BL10" s="681"/>
      <c r="BM10" s="681"/>
      <c r="BN10" s="682"/>
      <c r="BO10" s="713">
        <v>1.2</v>
      </c>
      <c r="BP10" s="713"/>
      <c r="BQ10" s="713"/>
      <c r="BR10" s="713"/>
      <c r="BS10" s="686" t="s">
        <v>130</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21021</v>
      </c>
      <c r="CS10" s="681"/>
      <c r="CT10" s="681"/>
      <c r="CU10" s="681"/>
      <c r="CV10" s="681"/>
      <c r="CW10" s="681"/>
      <c r="CX10" s="681"/>
      <c r="CY10" s="682"/>
      <c r="CZ10" s="713">
        <v>0.1</v>
      </c>
      <c r="DA10" s="713"/>
      <c r="DB10" s="713"/>
      <c r="DC10" s="713"/>
      <c r="DD10" s="686" t="s">
        <v>130</v>
      </c>
      <c r="DE10" s="681"/>
      <c r="DF10" s="681"/>
      <c r="DG10" s="681"/>
      <c r="DH10" s="681"/>
      <c r="DI10" s="681"/>
      <c r="DJ10" s="681"/>
      <c r="DK10" s="681"/>
      <c r="DL10" s="681"/>
      <c r="DM10" s="681"/>
      <c r="DN10" s="681"/>
      <c r="DO10" s="681"/>
      <c r="DP10" s="682"/>
      <c r="DQ10" s="686">
        <v>1021</v>
      </c>
      <c r="DR10" s="681"/>
      <c r="DS10" s="681"/>
      <c r="DT10" s="681"/>
      <c r="DU10" s="681"/>
      <c r="DV10" s="681"/>
      <c r="DW10" s="681"/>
      <c r="DX10" s="681"/>
      <c r="DY10" s="681"/>
      <c r="DZ10" s="681"/>
      <c r="EA10" s="681"/>
      <c r="EB10" s="681"/>
      <c r="EC10" s="727"/>
    </row>
    <row r="11" spans="2:143" ht="11.25" customHeight="1" x14ac:dyDescent="0.2">
      <c r="B11" s="677" t="s">
        <v>250</v>
      </c>
      <c r="C11" s="678"/>
      <c r="D11" s="678"/>
      <c r="E11" s="678"/>
      <c r="F11" s="678"/>
      <c r="G11" s="678"/>
      <c r="H11" s="678"/>
      <c r="I11" s="678"/>
      <c r="J11" s="678"/>
      <c r="K11" s="678"/>
      <c r="L11" s="678"/>
      <c r="M11" s="678"/>
      <c r="N11" s="678"/>
      <c r="O11" s="678"/>
      <c r="P11" s="678"/>
      <c r="Q11" s="679"/>
      <c r="R11" s="680">
        <v>601380</v>
      </c>
      <c r="S11" s="681"/>
      <c r="T11" s="681"/>
      <c r="U11" s="681"/>
      <c r="V11" s="681"/>
      <c r="W11" s="681"/>
      <c r="X11" s="681"/>
      <c r="Y11" s="682"/>
      <c r="Z11" s="683">
        <v>4.0999999999999996</v>
      </c>
      <c r="AA11" s="684"/>
      <c r="AB11" s="684"/>
      <c r="AC11" s="685"/>
      <c r="AD11" s="686">
        <v>601380</v>
      </c>
      <c r="AE11" s="681"/>
      <c r="AF11" s="681"/>
      <c r="AG11" s="681"/>
      <c r="AH11" s="681"/>
      <c r="AI11" s="681"/>
      <c r="AJ11" s="681"/>
      <c r="AK11" s="682"/>
      <c r="AL11" s="683">
        <v>9.1</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64327</v>
      </c>
      <c r="BH11" s="681"/>
      <c r="BI11" s="681"/>
      <c r="BJ11" s="681"/>
      <c r="BK11" s="681"/>
      <c r="BL11" s="681"/>
      <c r="BM11" s="681"/>
      <c r="BN11" s="682"/>
      <c r="BO11" s="713">
        <v>1.3</v>
      </c>
      <c r="BP11" s="713"/>
      <c r="BQ11" s="713"/>
      <c r="BR11" s="713"/>
      <c r="BS11" s="686">
        <v>2610</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90202</v>
      </c>
      <c r="CS11" s="681"/>
      <c r="CT11" s="681"/>
      <c r="CU11" s="681"/>
      <c r="CV11" s="681"/>
      <c r="CW11" s="681"/>
      <c r="CX11" s="681"/>
      <c r="CY11" s="682"/>
      <c r="CZ11" s="713">
        <v>0.6</v>
      </c>
      <c r="DA11" s="713"/>
      <c r="DB11" s="713"/>
      <c r="DC11" s="713"/>
      <c r="DD11" s="686" t="s">
        <v>247</v>
      </c>
      <c r="DE11" s="681"/>
      <c r="DF11" s="681"/>
      <c r="DG11" s="681"/>
      <c r="DH11" s="681"/>
      <c r="DI11" s="681"/>
      <c r="DJ11" s="681"/>
      <c r="DK11" s="681"/>
      <c r="DL11" s="681"/>
      <c r="DM11" s="681"/>
      <c r="DN11" s="681"/>
      <c r="DO11" s="681"/>
      <c r="DP11" s="682"/>
      <c r="DQ11" s="686">
        <v>83546</v>
      </c>
      <c r="DR11" s="681"/>
      <c r="DS11" s="681"/>
      <c r="DT11" s="681"/>
      <c r="DU11" s="681"/>
      <c r="DV11" s="681"/>
      <c r="DW11" s="681"/>
      <c r="DX11" s="681"/>
      <c r="DY11" s="681"/>
      <c r="DZ11" s="681"/>
      <c r="EA11" s="681"/>
      <c r="EB11" s="681"/>
      <c r="EC11" s="727"/>
    </row>
    <row r="12" spans="2:143" ht="11.25" customHeight="1" x14ac:dyDescent="0.2">
      <c r="B12" s="677" t="s">
        <v>253</v>
      </c>
      <c r="C12" s="678"/>
      <c r="D12" s="678"/>
      <c r="E12" s="678"/>
      <c r="F12" s="678"/>
      <c r="G12" s="678"/>
      <c r="H12" s="678"/>
      <c r="I12" s="678"/>
      <c r="J12" s="678"/>
      <c r="K12" s="678"/>
      <c r="L12" s="678"/>
      <c r="M12" s="678"/>
      <c r="N12" s="678"/>
      <c r="O12" s="678"/>
      <c r="P12" s="678"/>
      <c r="Q12" s="679"/>
      <c r="R12" s="680">
        <v>19958</v>
      </c>
      <c r="S12" s="681"/>
      <c r="T12" s="681"/>
      <c r="U12" s="681"/>
      <c r="V12" s="681"/>
      <c r="W12" s="681"/>
      <c r="X12" s="681"/>
      <c r="Y12" s="682"/>
      <c r="Z12" s="713">
        <v>0.1</v>
      </c>
      <c r="AA12" s="713"/>
      <c r="AB12" s="713"/>
      <c r="AC12" s="713"/>
      <c r="AD12" s="714">
        <v>19958</v>
      </c>
      <c r="AE12" s="714"/>
      <c r="AF12" s="714"/>
      <c r="AG12" s="714"/>
      <c r="AH12" s="714"/>
      <c r="AI12" s="714"/>
      <c r="AJ12" s="714"/>
      <c r="AK12" s="714"/>
      <c r="AL12" s="683">
        <v>0.3</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2226657</v>
      </c>
      <c r="BH12" s="681"/>
      <c r="BI12" s="681"/>
      <c r="BJ12" s="681"/>
      <c r="BK12" s="681"/>
      <c r="BL12" s="681"/>
      <c r="BM12" s="681"/>
      <c r="BN12" s="682"/>
      <c r="BO12" s="713">
        <v>44.8</v>
      </c>
      <c r="BP12" s="713"/>
      <c r="BQ12" s="713"/>
      <c r="BR12" s="713"/>
      <c r="BS12" s="686" t="s">
        <v>247</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201445</v>
      </c>
      <c r="CS12" s="681"/>
      <c r="CT12" s="681"/>
      <c r="CU12" s="681"/>
      <c r="CV12" s="681"/>
      <c r="CW12" s="681"/>
      <c r="CX12" s="681"/>
      <c r="CY12" s="682"/>
      <c r="CZ12" s="713">
        <v>1.4</v>
      </c>
      <c r="DA12" s="713"/>
      <c r="DB12" s="713"/>
      <c r="DC12" s="713"/>
      <c r="DD12" s="686" t="s">
        <v>247</v>
      </c>
      <c r="DE12" s="681"/>
      <c r="DF12" s="681"/>
      <c r="DG12" s="681"/>
      <c r="DH12" s="681"/>
      <c r="DI12" s="681"/>
      <c r="DJ12" s="681"/>
      <c r="DK12" s="681"/>
      <c r="DL12" s="681"/>
      <c r="DM12" s="681"/>
      <c r="DN12" s="681"/>
      <c r="DO12" s="681"/>
      <c r="DP12" s="682"/>
      <c r="DQ12" s="686">
        <v>181937</v>
      </c>
      <c r="DR12" s="681"/>
      <c r="DS12" s="681"/>
      <c r="DT12" s="681"/>
      <c r="DU12" s="681"/>
      <c r="DV12" s="681"/>
      <c r="DW12" s="681"/>
      <c r="DX12" s="681"/>
      <c r="DY12" s="681"/>
      <c r="DZ12" s="681"/>
      <c r="EA12" s="681"/>
      <c r="EB12" s="681"/>
      <c r="EC12" s="727"/>
    </row>
    <row r="13" spans="2:143" ht="11.25" customHeight="1" x14ac:dyDescent="0.2">
      <c r="B13" s="677" t="s">
        <v>256</v>
      </c>
      <c r="C13" s="678"/>
      <c r="D13" s="678"/>
      <c r="E13" s="678"/>
      <c r="F13" s="678"/>
      <c r="G13" s="678"/>
      <c r="H13" s="678"/>
      <c r="I13" s="678"/>
      <c r="J13" s="678"/>
      <c r="K13" s="678"/>
      <c r="L13" s="678"/>
      <c r="M13" s="678"/>
      <c r="N13" s="678"/>
      <c r="O13" s="678"/>
      <c r="P13" s="678"/>
      <c r="Q13" s="679"/>
      <c r="R13" s="680" t="s">
        <v>247</v>
      </c>
      <c r="S13" s="681"/>
      <c r="T13" s="681"/>
      <c r="U13" s="681"/>
      <c r="V13" s="681"/>
      <c r="W13" s="681"/>
      <c r="X13" s="681"/>
      <c r="Y13" s="682"/>
      <c r="Z13" s="713" t="s">
        <v>247</v>
      </c>
      <c r="AA13" s="713"/>
      <c r="AB13" s="713"/>
      <c r="AC13" s="713"/>
      <c r="AD13" s="714" t="s">
        <v>247</v>
      </c>
      <c r="AE13" s="714"/>
      <c r="AF13" s="714"/>
      <c r="AG13" s="714"/>
      <c r="AH13" s="714"/>
      <c r="AI13" s="714"/>
      <c r="AJ13" s="714"/>
      <c r="AK13" s="714"/>
      <c r="AL13" s="683" t="s">
        <v>247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2226302</v>
      </c>
      <c r="BH13" s="681"/>
      <c r="BI13" s="681"/>
      <c r="BJ13" s="681"/>
      <c r="BK13" s="681"/>
      <c r="BL13" s="681"/>
      <c r="BM13" s="681"/>
      <c r="BN13" s="682"/>
      <c r="BO13" s="713">
        <v>44.7</v>
      </c>
      <c r="BP13" s="713"/>
      <c r="BQ13" s="713"/>
      <c r="BR13" s="713"/>
      <c r="BS13" s="686" t="s">
        <v>130</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1631474</v>
      </c>
      <c r="CS13" s="681"/>
      <c r="CT13" s="681"/>
      <c r="CU13" s="681"/>
      <c r="CV13" s="681"/>
      <c r="CW13" s="681"/>
      <c r="CX13" s="681"/>
      <c r="CY13" s="682"/>
      <c r="CZ13" s="713">
        <v>11.5</v>
      </c>
      <c r="DA13" s="713"/>
      <c r="DB13" s="713"/>
      <c r="DC13" s="713"/>
      <c r="DD13" s="686">
        <v>704130</v>
      </c>
      <c r="DE13" s="681"/>
      <c r="DF13" s="681"/>
      <c r="DG13" s="681"/>
      <c r="DH13" s="681"/>
      <c r="DI13" s="681"/>
      <c r="DJ13" s="681"/>
      <c r="DK13" s="681"/>
      <c r="DL13" s="681"/>
      <c r="DM13" s="681"/>
      <c r="DN13" s="681"/>
      <c r="DO13" s="681"/>
      <c r="DP13" s="682"/>
      <c r="DQ13" s="686">
        <v>1062646</v>
      </c>
      <c r="DR13" s="681"/>
      <c r="DS13" s="681"/>
      <c r="DT13" s="681"/>
      <c r="DU13" s="681"/>
      <c r="DV13" s="681"/>
      <c r="DW13" s="681"/>
      <c r="DX13" s="681"/>
      <c r="DY13" s="681"/>
      <c r="DZ13" s="681"/>
      <c r="EA13" s="681"/>
      <c r="EB13" s="681"/>
      <c r="EC13" s="727"/>
    </row>
    <row r="14" spans="2:143" ht="11.25" customHeight="1" x14ac:dyDescent="0.2">
      <c r="B14" s="677" t="s">
        <v>259</v>
      </c>
      <c r="C14" s="678"/>
      <c r="D14" s="678"/>
      <c r="E14" s="678"/>
      <c r="F14" s="678"/>
      <c r="G14" s="678"/>
      <c r="H14" s="678"/>
      <c r="I14" s="678"/>
      <c r="J14" s="678"/>
      <c r="K14" s="678"/>
      <c r="L14" s="678"/>
      <c r="M14" s="678"/>
      <c r="N14" s="678"/>
      <c r="O14" s="678"/>
      <c r="P14" s="678"/>
      <c r="Q14" s="679"/>
      <c r="R14" s="680">
        <v>18</v>
      </c>
      <c r="S14" s="681"/>
      <c r="T14" s="681"/>
      <c r="U14" s="681"/>
      <c r="V14" s="681"/>
      <c r="W14" s="681"/>
      <c r="X14" s="681"/>
      <c r="Y14" s="682"/>
      <c r="Z14" s="713">
        <v>0</v>
      </c>
      <c r="AA14" s="713"/>
      <c r="AB14" s="713"/>
      <c r="AC14" s="713"/>
      <c r="AD14" s="714">
        <v>18</v>
      </c>
      <c r="AE14" s="714"/>
      <c r="AF14" s="714"/>
      <c r="AG14" s="714"/>
      <c r="AH14" s="714"/>
      <c r="AI14" s="714"/>
      <c r="AJ14" s="714"/>
      <c r="AK14" s="714"/>
      <c r="AL14" s="683">
        <v>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62572</v>
      </c>
      <c r="BH14" s="681"/>
      <c r="BI14" s="681"/>
      <c r="BJ14" s="681"/>
      <c r="BK14" s="681"/>
      <c r="BL14" s="681"/>
      <c r="BM14" s="681"/>
      <c r="BN14" s="682"/>
      <c r="BO14" s="713">
        <v>1.3</v>
      </c>
      <c r="BP14" s="713"/>
      <c r="BQ14" s="713"/>
      <c r="BR14" s="713"/>
      <c r="BS14" s="686" t="s">
        <v>247</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471761</v>
      </c>
      <c r="CS14" s="681"/>
      <c r="CT14" s="681"/>
      <c r="CU14" s="681"/>
      <c r="CV14" s="681"/>
      <c r="CW14" s="681"/>
      <c r="CX14" s="681"/>
      <c r="CY14" s="682"/>
      <c r="CZ14" s="713">
        <v>3.3</v>
      </c>
      <c r="DA14" s="713"/>
      <c r="DB14" s="713"/>
      <c r="DC14" s="713"/>
      <c r="DD14" s="686">
        <v>8972</v>
      </c>
      <c r="DE14" s="681"/>
      <c r="DF14" s="681"/>
      <c r="DG14" s="681"/>
      <c r="DH14" s="681"/>
      <c r="DI14" s="681"/>
      <c r="DJ14" s="681"/>
      <c r="DK14" s="681"/>
      <c r="DL14" s="681"/>
      <c r="DM14" s="681"/>
      <c r="DN14" s="681"/>
      <c r="DO14" s="681"/>
      <c r="DP14" s="682"/>
      <c r="DQ14" s="686">
        <v>468539</v>
      </c>
      <c r="DR14" s="681"/>
      <c r="DS14" s="681"/>
      <c r="DT14" s="681"/>
      <c r="DU14" s="681"/>
      <c r="DV14" s="681"/>
      <c r="DW14" s="681"/>
      <c r="DX14" s="681"/>
      <c r="DY14" s="681"/>
      <c r="DZ14" s="681"/>
      <c r="EA14" s="681"/>
      <c r="EB14" s="681"/>
      <c r="EC14" s="727"/>
    </row>
    <row r="15" spans="2:143" ht="11.25" customHeight="1" x14ac:dyDescent="0.2">
      <c r="B15" s="677" t="s">
        <v>262</v>
      </c>
      <c r="C15" s="678"/>
      <c r="D15" s="678"/>
      <c r="E15" s="678"/>
      <c r="F15" s="678"/>
      <c r="G15" s="678"/>
      <c r="H15" s="678"/>
      <c r="I15" s="678"/>
      <c r="J15" s="678"/>
      <c r="K15" s="678"/>
      <c r="L15" s="678"/>
      <c r="M15" s="678"/>
      <c r="N15" s="678"/>
      <c r="O15" s="678"/>
      <c r="P15" s="678"/>
      <c r="Q15" s="679"/>
      <c r="R15" s="680" t="s">
        <v>247</v>
      </c>
      <c r="S15" s="681"/>
      <c r="T15" s="681"/>
      <c r="U15" s="681"/>
      <c r="V15" s="681"/>
      <c r="W15" s="681"/>
      <c r="X15" s="681"/>
      <c r="Y15" s="682"/>
      <c r="Z15" s="713" t="s">
        <v>130</v>
      </c>
      <c r="AA15" s="713"/>
      <c r="AB15" s="713"/>
      <c r="AC15" s="713"/>
      <c r="AD15" s="714" t="s">
        <v>247</v>
      </c>
      <c r="AE15" s="714"/>
      <c r="AF15" s="714"/>
      <c r="AG15" s="714"/>
      <c r="AH15" s="714"/>
      <c r="AI15" s="714"/>
      <c r="AJ15" s="714"/>
      <c r="AK15" s="714"/>
      <c r="AL15" s="683" t="s">
        <v>130</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135101</v>
      </c>
      <c r="BH15" s="681"/>
      <c r="BI15" s="681"/>
      <c r="BJ15" s="681"/>
      <c r="BK15" s="681"/>
      <c r="BL15" s="681"/>
      <c r="BM15" s="681"/>
      <c r="BN15" s="682"/>
      <c r="BO15" s="713">
        <v>2.7</v>
      </c>
      <c r="BP15" s="713"/>
      <c r="BQ15" s="713"/>
      <c r="BR15" s="713"/>
      <c r="BS15" s="686" t="s">
        <v>130</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1235157</v>
      </c>
      <c r="CS15" s="681"/>
      <c r="CT15" s="681"/>
      <c r="CU15" s="681"/>
      <c r="CV15" s="681"/>
      <c r="CW15" s="681"/>
      <c r="CX15" s="681"/>
      <c r="CY15" s="682"/>
      <c r="CZ15" s="713">
        <v>8.6999999999999993</v>
      </c>
      <c r="DA15" s="713"/>
      <c r="DB15" s="713"/>
      <c r="DC15" s="713"/>
      <c r="DD15" s="686">
        <v>26318</v>
      </c>
      <c r="DE15" s="681"/>
      <c r="DF15" s="681"/>
      <c r="DG15" s="681"/>
      <c r="DH15" s="681"/>
      <c r="DI15" s="681"/>
      <c r="DJ15" s="681"/>
      <c r="DK15" s="681"/>
      <c r="DL15" s="681"/>
      <c r="DM15" s="681"/>
      <c r="DN15" s="681"/>
      <c r="DO15" s="681"/>
      <c r="DP15" s="682"/>
      <c r="DQ15" s="686">
        <v>1014443</v>
      </c>
      <c r="DR15" s="681"/>
      <c r="DS15" s="681"/>
      <c r="DT15" s="681"/>
      <c r="DU15" s="681"/>
      <c r="DV15" s="681"/>
      <c r="DW15" s="681"/>
      <c r="DX15" s="681"/>
      <c r="DY15" s="681"/>
      <c r="DZ15" s="681"/>
      <c r="EA15" s="681"/>
      <c r="EB15" s="681"/>
      <c r="EC15" s="727"/>
    </row>
    <row r="16" spans="2:143" ht="11.25" customHeight="1" x14ac:dyDescent="0.2">
      <c r="B16" s="677" t="s">
        <v>265</v>
      </c>
      <c r="C16" s="678"/>
      <c r="D16" s="678"/>
      <c r="E16" s="678"/>
      <c r="F16" s="678"/>
      <c r="G16" s="678"/>
      <c r="H16" s="678"/>
      <c r="I16" s="678"/>
      <c r="J16" s="678"/>
      <c r="K16" s="678"/>
      <c r="L16" s="678"/>
      <c r="M16" s="678"/>
      <c r="N16" s="678"/>
      <c r="O16" s="678"/>
      <c r="P16" s="678"/>
      <c r="Q16" s="679"/>
      <c r="R16" s="680">
        <v>11203</v>
      </c>
      <c r="S16" s="681"/>
      <c r="T16" s="681"/>
      <c r="U16" s="681"/>
      <c r="V16" s="681"/>
      <c r="W16" s="681"/>
      <c r="X16" s="681"/>
      <c r="Y16" s="682"/>
      <c r="Z16" s="713">
        <v>0.1</v>
      </c>
      <c r="AA16" s="713"/>
      <c r="AB16" s="713"/>
      <c r="AC16" s="713"/>
      <c r="AD16" s="714">
        <v>11203</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247</v>
      </c>
      <c r="BH16" s="681"/>
      <c r="BI16" s="681"/>
      <c r="BJ16" s="681"/>
      <c r="BK16" s="681"/>
      <c r="BL16" s="681"/>
      <c r="BM16" s="681"/>
      <c r="BN16" s="682"/>
      <c r="BO16" s="713" t="s">
        <v>247</v>
      </c>
      <c r="BP16" s="713"/>
      <c r="BQ16" s="713"/>
      <c r="BR16" s="713"/>
      <c r="BS16" s="686" t="s">
        <v>247</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t="s">
        <v>247</v>
      </c>
      <c r="CS16" s="681"/>
      <c r="CT16" s="681"/>
      <c r="CU16" s="681"/>
      <c r="CV16" s="681"/>
      <c r="CW16" s="681"/>
      <c r="CX16" s="681"/>
      <c r="CY16" s="682"/>
      <c r="CZ16" s="713" t="s">
        <v>130</v>
      </c>
      <c r="DA16" s="713"/>
      <c r="DB16" s="713"/>
      <c r="DC16" s="713"/>
      <c r="DD16" s="686" t="s">
        <v>247</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7"/>
    </row>
    <row r="17" spans="2:133" ht="11.25" customHeight="1" x14ac:dyDescent="0.2">
      <c r="B17" s="677" t="s">
        <v>268</v>
      </c>
      <c r="C17" s="678"/>
      <c r="D17" s="678"/>
      <c r="E17" s="678"/>
      <c r="F17" s="678"/>
      <c r="G17" s="678"/>
      <c r="H17" s="678"/>
      <c r="I17" s="678"/>
      <c r="J17" s="678"/>
      <c r="K17" s="678"/>
      <c r="L17" s="678"/>
      <c r="M17" s="678"/>
      <c r="N17" s="678"/>
      <c r="O17" s="678"/>
      <c r="P17" s="678"/>
      <c r="Q17" s="679"/>
      <c r="R17" s="680">
        <v>12259</v>
      </c>
      <c r="S17" s="681"/>
      <c r="T17" s="681"/>
      <c r="U17" s="681"/>
      <c r="V17" s="681"/>
      <c r="W17" s="681"/>
      <c r="X17" s="681"/>
      <c r="Y17" s="682"/>
      <c r="Z17" s="713">
        <v>0.1</v>
      </c>
      <c r="AA17" s="713"/>
      <c r="AB17" s="713"/>
      <c r="AC17" s="713"/>
      <c r="AD17" s="714">
        <v>12259</v>
      </c>
      <c r="AE17" s="714"/>
      <c r="AF17" s="714"/>
      <c r="AG17" s="714"/>
      <c r="AH17" s="714"/>
      <c r="AI17" s="714"/>
      <c r="AJ17" s="714"/>
      <c r="AK17" s="714"/>
      <c r="AL17" s="683">
        <v>0.2</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247</v>
      </c>
      <c r="BH17" s="681"/>
      <c r="BI17" s="681"/>
      <c r="BJ17" s="681"/>
      <c r="BK17" s="681"/>
      <c r="BL17" s="681"/>
      <c r="BM17" s="681"/>
      <c r="BN17" s="682"/>
      <c r="BO17" s="713" t="s">
        <v>130</v>
      </c>
      <c r="BP17" s="713"/>
      <c r="BQ17" s="713"/>
      <c r="BR17" s="713"/>
      <c r="BS17" s="686" t="s">
        <v>247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653922</v>
      </c>
      <c r="CS17" s="681"/>
      <c r="CT17" s="681"/>
      <c r="CU17" s="681"/>
      <c r="CV17" s="681"/>
      <c r="CW17" s="681"/>
      <c r="CX17" s="681"/>
      <c r="CY17" s="682"/>
      <c r="CZ17" s="713">
        <v>4.5999999999999996</v>
      </c>
      <c r="DA17" s="713"/>
      <c r="DB17" s="713"/>
      <c r="DC17" s="713"/>
      <c r="DD17" s="686" t="s">
        <v>247</v>
      </c>
      <c r="DE17" s="681"/>
      <c r="DF17" s="681"/>
      <c r="DG17" s="681"/>
      <c r="DH17" s="681"/>
      <c r="DI17" s="681"/>
      <c r="DJ17" s="681"/>
      <c r="DK17" s="681"/>
      <c r="DL17" s="681"/>
      <c r="DM17" s="681"/>
      <c r="DN17" s="681"/>
      <c r="DO17" s="681"/>
      <c r="DP17" s="682"/>
      <c r="DQ17" s="686">
        <v>652802</v>
      </c>
      <c r="DR17" s="681"/>
      <c r="DS17" s="681"/>
      <c r="DT17" s="681"/>
      <c r="DU17" s="681"/>
      <c r="DV17" s="681"/>
      <c r="DW17" s="681"/>
      <c r="DX17" s="681"/>
      <c r="DY17" s="681"/>
      <c r="DZ17" s="681"/>
      <c r="EA17" s="681"/>
      <c r="EB17" s="681"/>
      <c r="EC17" s="727"/>
    </row>
    <row r="18" spans="2:133" ht="11.25" customHeight="1" x14ac:dyDescent="0.2">
      <c r="B18" s="677" t="s">
        <v>271</v>
      </c>
      <c r="C18" s="678"/>
      <c r="D18" s="678"/>
      <c r="E18" s="678"/>
      <c r="F18" s="678"/>
      <c r="G18" s="678"/>
      <c r="H18" s="678"/>
      <c r="I18" s="678"/>
      <c r="J18" s="678"/>
      <c r="K18" s="678"/>
      <c r="L18" s="678"/>
      <c r="M18" s="678"/>
      <c r="N18" s="678"/>
      <c r="O18" s="678"/>
      <c r="P18" s="678"/>
      <c r="Q18" s="679"/>
      <c r="R18" s="680">
        <v>36821</v>
      </c>
      <c r="S18" s="681"/>
      <c r="T18" s="681"/>
      <c r="U18" s="681"/>
      <c r="V18" s="681"/>
      <c r="W18" s="681"/>
      <c r="X18" s="681"/>
      <c r="Y18" s="682"/>
      <c r="Z18" s="713">
        <v>0.2</v>
      </c>
      <c r="AA18" s="713"/>
      <c r="AB18" s="713"/>
      <c r="AC18" s="713"/>
      <c r="AD18" s="714">
        <v>36821</v>
      </c>
      <c r="AE18" s="714"/>
      <c r="AF18" s="714"/>
      <c r="AG18" s="714"/>
      <c r="AH18" s="714"/>
      <c r="AI18" s="714"/>
      <c r="AJ18" s="714"/>
      <c r="AK18" s="714"/>
      <c r="AL18" s="683">
        <v>0.6</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247</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247</v>
      </c>
      <c r="DE18" s="681"/>
      <c r="DF18" s="681"/>
      <c r="DG18" s="681"/>
      <c r="DH18" s="681"/>
      <c r="DI18" s="681"/>
      <c r="DJ18" s="681"/>
      <c r="DK18" s="681"/>
      <c r="DL18" s="681"/>
      <c r="DM18" s="681"/>
      <c r="DN18" s="681"/>
      <c r="DO18" s="681"/>
      <c r="DP18" s="682"/>
      <c r="DQ18" s="686" t="s">
        <v>247</v>
      </c>
      <c r="DR18" s="681"/>
      <c r="DS18" s="681"/>
      <c r="DT18" s="681"/>
      <c r="DU18" s="681"/>
      <c r="DV18" s="681"/>
      <c r="DW18" s="681"/>
      <c r="DX18" s="681"/>
      <c r="DY18" s="681"/>
      <c r="DZ18" s="681"/>
      <c r="EA18" s="681"/>
      <c r="EB18" s="681"/>
      <c r="EC18" s="727"/>
    </row>
    <row r="19" spans="2:133" ht="11.25" customHeight="1" x14ac:dyDescent="0.2">
      <c r="B19" s="677" t="s">
        <v>274</v>
      </c>
      <c r="C19" s="678"/>
      <c r="D19" s="678"/>
      <c r="E19" s="678"/>
      <c r="F19" s="678"/>
      <c r="G19" s="678"/>
      <c r="H19" s="678"/>
      <c r="I19" s="678"/>
      <c r="J19" s="678"/>
      <c r="K19" s="678"/>
      <c r="L19" s="678"/>
      <c r="M19" s="678"/>
      <c r="N19" s="678"/>
      <c r="O19" s="678"/>
      <c r="P19" s="678"/>
      <c r="Q19" s="679"/>
      <c r="R19" s="680">
        <v>29833</v>
      </c>
      <c r="S19" s="681"/>
      <c r="T19" s="681"/>
      <c r="U19" s="681"/>
      <c r="V19" s="681"/>
      <c r="W19" s="681"/>
      <c r="X19" s="681"/>
      <c r="Y19" s="682"/>
      <c r="Z19" s="713">
        <v>0.2</v>
      </c>
      <c r="AA19" s="713"/>
      <c r="AB19" s="713"/>
      <c r="AC19" s="713"/>
      <c r="AD19" s="714">
        <v>29833</v>
      </c>
      <c r="AE19" s="714"/>
      <c r="AF19" s="714"/>
      <c r="AG19" s="714"/>
      <c r="AH19" s="714"/>
      <c r="AI19" s="714"/>
      <c r="AJ19" s="714"/>
      <c r="AK19" s="714"/>
      <c r="AL19" s="683">
        <v>0.5</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9126</v>
      </c>
      <c r="BH19" s="681"/>
      <c r="BI19" s="681"/>
      <c r="BJ19" s="681"/>
      <c r="BK19" s="681"/>
      <c r="BL19" s="681"/>
      <c r="BM19" s="681"/>
      <c r="BN19" s="682"/>
      <c r="BO19" s="713">
        <v>0.2</v>
      </c>
      <c r="BP19" s="713"/>
      <c r="BQ19" s="713"/>
      <c r="BR19" s="713"/>
      <c r="BS19" s="686" t="s">
        <v>247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2">
      <c r="B20" s="677" t="s">
        <v>277</v>
      </c>
      <c r="C20" s="678"/>
      <c r="D20" s="678"/>
      <c r="E20" s="678"/>
      <c r="F20" s="678"/>
      <c r="G20" s="678"/>
      <c r="H20" s="678"/>
      <c r="I20" s="678"/>
      <c r="J20" s="678"/>
      <c r="K20" s="678"/>
      <c r="L20" s="678"/>
      <c r="M20" s="678"/>
      <c r="N20" s="678"/>
      <c r="O20" s="678"/>
      <c r="P20" s="678"/>
      <c r="Q20" s="679"/>
      <c r="R20" s="680">
        <v>5363</v>
      </c>
      <c r="S20" s="681"/>
      <c r="T20" s="681"/>
      <c r="U20" s="681"/>
      <c r="V20" s="681"/>
      <c r="W20" s="681"/>
      <c r="X20" s="681"/>
      <c r="Y20" s="682"/>
      <c r="Z20" s="713">
        <v>0</v>
      </c>
      <c r="AA20" s="713"/>
      <c r="AB20" s="713"/>
      <c r="AC20" s="713"/>
      <c r="AD20" s="714">
        <v>5363</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9126</v>
      </c>
      <c r="BH20" s="681"/>
      <c r="BI20" s="681"/>
      <c r="BJ20" s="681"/>
      <c r="BK20" s="681"/>
      <c r="BL20" s="681"/>
      <c r="BM20" s="681"/>
      <c r="BN20" s="682"/>
      <c r="BO20" s="713">
        <v>0.2</v>
      </c>
      <c r="BP20" s="713"/>
      <c r="BQ20" s="713"/>
      <c r="BR20" s="713"/>
      <c r="BS20" s="686" t="s">
        <v>130</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14152618</v>
      </c>
      <c r="CS20" s="681"/>
      <c r="CT20" s="681"/>
      <c r="CU20" s="681"/>
      <c r="CV20" s="681"/>
      <c r="CW20" s="681"/>
      <c r="CX20" s="681"/>
      <c r="CY20" s="682"/>
      <c r="CZ20" s="713">
        <v>100</v>
      </c>
      <c r="DA20" s="713"/>
      <c r="DB20" s="713"/>
      <c r="DC20" s="713"/>
      <c r="DD20" s="686">
        <v>786968</v>
      </c>
      <c r="DE20" s="681"/>
      <c r="DF20" s="681"/>
      <c r="DG20" s="681"/>
      <c r="DH20" s="681"/>
      <c r="DI20" s="681"/>
      <c r="DJ20" s="681"/>
      <c r="DK20" s="681"/>
      <c r="DL20" s="681"/>
      <c r="DM20" s="681"/>
      <c r="DN20" s="681"/>
      <c r="DO20" s="681"/>
      <c r="DP20" s="682"/>
      <c r="DQ20" s="686">
        <v>8199119</v>
      </c>
      <c r="DR20" s="681"/>
      <c r="DS20" s="681"/>
      <c r="DT20" s="681"/>
      <c r="DU20" s="681"/>
      <c r="DV20" s="681"/>
      <c r="DW20" s="681"/>
      <c r="DX20" s="681"/>
      <c r="DY20" s="681"/>
      <c r="DZ20" s="681"/>
      <c r="EA20" s="681"/>
      <c r="EB20" s="681"/>
      <c r="EC20" s="727"/>
    </row>
    <row r="21" spans="2:133" ht="11.25" customHeight="1" x14ac:dyDescent="0.2">
      <c r="B21" s="677" t="s">
        <v>280</v>
      </c>
      <c r="C21" s="678"/>
      <c r="D21" s="678"/>
      <c r="E21" s="678"/>
      <c r="F21" s="678"/>
      <c r="G21" s="678"/>
      <c r="H21" s="678"/>
      <c r="I21" s="678"/>
      <c r="J21" s="678"/>
      <c r="K21" s="678"/>
      <c r="L21" s="678"/>
      <c r="M21" s="678"/>
      <c r="N21" s="678"/>
      <c r="O21" s="678"/>
      <c r="P21" s="678"/>
      <c r="Q21" s="679"/>
      <c r="R21" s="680">
        <v>1625</v>
      </c>
      <c r="S21" s="681"/>
      <c r="T21" s="681"/>
      <c r="U21" s="681"/>
      <c r="V21" s="681"/>
      <c r="W21" s="681"/>
      <c r="X21" s="681"/>
      <c r="Y21" s="682"/>
      <c r="Z21" s="713">
        <v>0</v>
      </c>
      <c r="AA21" s="713"/>
      <c r="AB21" s="713"/>
      <c r="AC21" s="713"/>
      <c r="AD21" s="714">
        <v>1625</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9126</v>
      </c>
      <c r="BH21" s="681"/>
      <c r="BI21" s="681"/>
      <c r="BJ21" s="681"/>
      <c r="BK21" s="681"/>
      <c r="BL21" s="681"/>
      <c r="BM21" s="681"/>
      <c r="BN21" s="682"/>
      <c r="BO21" s="713">
        <v>0.2</v>
      </c>
      <c r="BP21" s="713"/>
      <c r="BQ21" s="713"/>
      <c r="BR21" s="713"/>
      <c r="BS21" s="686" t="s">
        <v>247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282</v>
      </c>
      <c r="C22" s="678"/>
      <c r="D22" s="678"/>
      <c r="E22" s="678"/>
      <c r="F22" s="678"/>
      <c r="G22" s="678"/>
      <c r="H22" s="678"/>
      <c r="I22" s="678"/>
      <c r="J22" s="678"/>
      <c r="K22" s="678"/>
      <c r="L22" s="678"/>
      <c r="M22" s="678"/>
      <c r="N22" s="678"/>
      <c r="O22" s="678"/>
      <c r="P22" s="678"/>
      <c r="Q22" s="679"/>
      <c r="R22" s="680">
        <v>892658</v>
      </c>
      <c r="S22" s="681"/>
      <c r="T22" s="681"/>
      <c r="U22" s="681"/>
      <c r="V22" s="681"/>
      <c r="W22" s="681"/>
      <c r="X22" s="681"/>
      <c r="Y22" s="682"/>
      <c r="Z22" s="713">
        <v>6</v>
      </c>
      <c r="AA22" s="713"/>
      <c r="AB22" s="713"/>
      <c r="AC22" s="713"/>
      <c r="AD22" s="714">
        <v>776350</v>
      </c>
      <c r="AE22" s="714"/>
      <c r="AF22" s="714"/>
      <c r="AG22" s="714"/>
      <c r="AH22" s="714"/>
      <c r="AI22" s="714"/>
      <c r="AJ22" s="714"/>
      <c r="AK22" s="714"/>
      <c r="AL22" s="683">
        <v>11.7</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247</v>
      </c>
      <c r="BP22" s="713"/>
      <c r="BQ22" s="713"/>
      <c r="BR22" s="713"/>
      <c r="BS22" s="686" t="s">
        <v>247</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285</v>
      </c>
      <c r="C23" s="678"/>
      <c r="D23" s="678"/>
      <c r="E23" s="678"/>
      <c r="F23" s="678"/>
      <c r="G23" s="678"/>
      <c r="H23" s="678"/>
      <c r="I23" s="678"/>
      <c r="J23" s="678"/>
      <c r="K23" s="678"/>
      <c r="L23" s="678"/>
      <c r="M23" s="678"/>
      <c r="N23" s="678"/>
      <c r="O23" s="678"/>
      <c r="P23" s="678"/>
      <c r="Q23" s="679"/>
      <c r="R23" s="680">
        <v>776350</v>
      </c>
      <c r="S23" s="681"/>
      <c r="T23" s="681"/>
      <c r="U23" s="681"/>
      <c r="V23" s="681"/>
      <c r="W23" s="681"/>
      <c r="X23" s="681"/>
      <c r="Y23" s="682"/>
      <c r="Z23" s="713">
        <v>5.3</v>
      </c>
      <c r="AA23" s="713"/>
      <c r="AB23" s="713"/>
      <c r="AC23" s="713"/>
      <c r="AD23" s="714">
        <v>776350</v>
      </c>
      <c r="AE23" s="714"/>
      <c r="AF23" s="714"/>
      <c r="AG23" s="714"/>
      <c r="AH23" s="714"/>
      <c r="AI23" s="714"/>
      <c r="AJ23" s="714"/>
      <c r="AK23" s="714"/>
      <c r="AL23" s="683">
        <v>11.7</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247</v>
      </c>
      <c r="BH23" s="681"/>
      <c r="BI23" s="681"/>
      <c r="BJ23" s="681"/>
      <c r="BK23" s="681"/>
      <c r="BL23" s="681"/>
      <c r="BM23" s="681"/>
      <c r="BN23" s="682"/>
      <c r="BO23" s="713" t="s">
        <v>247</v>
      </c>
      <c r="BP23" s="713"/>
      <c r="BQ23" s="713"/>
      <c r="BR23" s="713"/>
      <c r="BS23" s="686" t="s">
        <v>247</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2">
      <c r="B24" s="677" t="s">
        <v>292</v>
      </c>
      <c r="C24" s="678"/>
      <c r="D24" s="678"/>
      <c r="E24" s="678"/>
      <c r="F24" s="678"/>
      <c r="G24" s="678"/>
      <c r="H24" s="678"/>
      <c r="I24" s="678"/>
      <c r="J24" s="678"/>
      <c r="K24" s="678"/>
      <c r="L24" s="678"/>
      <c r="M24" s="678"/>
      <c r="N24" s="678"/>
      <c r="O24" s="678"/>
      <c r="P24" s="678"/>
      <c r="Q24" s="679"/>
      <c r="R24" s="680">
        <v>116308</v>
      </c>
      <c r="S24" s="681"/>
      <c r="T24" s="681"/>
      <c r="U24" s="681"/>
      <c r="V24" s="681"/>
      <c r="W24" s="681"/>
      <c r="X24" s="681"/>
      <c r="Y24" s="682"/>
      <c r="Z24" s="713">
        <v>0.8</v>
      </c>
      <c r="AA24" s="713"/>
      <c r="AB24" s="713"/>
      <c r="AC24" s="713"/>
      <c r="AD24" s="714" t="s">
        <v>247</v>
      </c>
      <c r="AE24" s="714"/>
      <c r="AF24" s="714"/>
      <c r="AG24" s="714"/>
      <c r="AH24" s="714"/>
      <c r="AI24" s="714"/>
      <c r="AJ24" s="714"/>
      <c r="AK24" s="714"/>
      <c r="AL24" s="683" t="s">
        <v>130</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247</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4800700</v>
      </c>
      <c r="CS24" s="736"/>
      <c r="CT24" s="736"/>
      <c r="CU24" s="736"/>
      <c r="CV24" s="736"/>
      <c r="CW24" s="736"/>
      <c r="CX24" s="736"/>
      <c r="CY24" s="779"/>
      <c r="CZ24" s="780">
        <v>33.9</v>
      </c>
      <c r="DA24" s="751"/>
      <c r="DB24" s="751"/>
      <c r="DC24" s="783"/>
      <c r="DD24" s="778">
        <v>3416357</v>
      </c>
      <c r="DE24" s="736"/>
      <c r="DF24" s="736"/>
      <c r="DG24" s="736"/>
      <c r="DH24" s="736"/>
      <c r="DI24" s="736"/>
      <c r="DJ24" s="736"/>
      <c r="DK24" s="779"/>
      <c r="DL24" s="778">
        <v>3407021</v>
      </c>
      <c r="DM24" s="736"/>
      <c r="DN24" s="736"/>
      <c r="DO24" s="736"/>
      <c r="DP24" s="736"/>
      <c r="DQ24" s="736"/>
      <c r="DR24" s="736"/>
      <c r="DS24" s="736"/>
      <c r="DT24" s="736"/>
      <c r="DU24" s="736"/>
      <c r="DV24" s="779"/>
      <c r="DW24" s="780">
        <v>48.5</v>
      </c>
      <c r="DX24" s="751"/>
      <c r="DY24" s="751"/>
      <c r="DZ24" s="751"/>
      <c r="EA24" s="751"/>
      <c r="EB24" s="751"/>
      <c r="EC24" s="781"/>
    </row>
    <row r="25" spans="2:133" ht="11.25" customHeight="1" x14ac:dyDescent="0.2">
      <c r="B25" s="677" t="s">
        <v>295</v>
      </c>
      <c r="C25" s="678"/>
      <c r="D25" s="678"/>
      <c r="E25" s="678"/>
      <c r="F25" s="678"/>
      <c r="G25" s="678"/>
      <c r="H25" s="678"/>
      <c r="I25" s="678"/>
      <c r="J25" s="678"/>
      <c r="K25" s="678"/>
      <c r="L25" s="678"/>
      <c r="M25" s="678"/>
      <c r="N25" s="678"/>
      <c r="O25" s="678"/>
      <c r="P25" s="678"/>
      <c r="Q25" s="679"/>
      <c r="R25" s="680" t="s">
        <v>247</v>
      </c>
      <c r="S25" s="681"/>
      <c r="T25" s="681"/>
      <c r="U25" s="681"/>
      <c r="V25" s="681"/>
      <c r="W25" s="681"/>
      <c r="X25" s="681"/>
      <c r="Y25" s="682"/>
      <c r="Z25" s="713" t="s">
        <v>247</v>
      </c>
      <c r="AA25" s="713"/>
      <c r="AB25" s="713"/>
      <c r="AC25" s="713"/>
      <c r="AD25" s="714" t="s">
        <v>130</v>
      </c>
      <c r="AE25" s="714"/>
      <c r="AF25" s="714"/>
      <c r="AG25" s="714"/>
      <c r="AH25" s="714"/>
      <c r="AI25" s="714"/>
      <c r="AJ25" s="714"/>
      <c r="AK25" s="714"/>
      <c r="AL25" s="683" t="s">
        <v>247</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247</v>
      </c>
      <c r="BH25" s="681"/>
      <c r="BI25" s="681"/>
      <c r="BJ25" s="681"/>
      <c r="BK25" s="681"/>
      <c r="BL25" s="681"/>
      <c r="BM25" s="681"/>
      <c r="BN25" s="682"/>
      <c r="BO25" s="713" t="s">
        <v>130</v>
      </c>
      <c r="BP25" s="713"/>
      <c r="BQ25" s="713"/>
      <c r="BR25" s="713"/>
      <c r="BS25" s="686" t="s">
        <v>247</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2401632</v>
      </c>
      <c r="CS25" s="699"/>
      <c r="CT25" s="699"/>
      <c r="CU25" s="699"/>
      <c r="CV25" s="699"/>
      <c r="CW25" s="699"/>
      <c r="CX25" s="699"/>
      <c r="CY25" s="700"/>
      <c r="CZ25" s="683">
        <v>17</v>
      </c>
      <c r="DA25" s="701"/>
      <c r="DB25" s="701"/>
      <c r="DC25" s="702"/>
      <c r="DD25" s="686">
        <v>2266553</v>
      </c>
      <c r="DE25" s="699"/>
      <c r="DF25" s="699"/>
      <c r="DG25" s="699"/>
      <c r="DH25" s="699"/>
      <c r="DI25" s="699"/>
      <c r="DJ25" s="699"/>
      <c r="DK25" s="700"/>
      <c r="DL25" s="686">
        <v>2262625</v>
      </c>
      <c r="DM25" s="699"/>
      <c r="DN25" s="699"/>
      <c r="DO25" s="699"/>
      <c r="DP25" s="699"/>
      <c r="DQ25" s="699"/>
      <c r="DR25" s="699"/>
      <c r="DS25" s="699"/>
      <c r="DT25" s="699"/>
      <c r="DU25" s="699"/>
      <c r="DV25" s="700"/>
      <c r="DW25" s="683">
        <v>32.200000000000003</v>
      </c>
      <c r="DX25" s="701"/>
      <c r="DY25" s="701"/>
      <c r="DZ25" s="701"/>
      <c r="EA25" s="701"/>
      <c r="EB25" s="701"/>
      <c r="EC25" s="722"/>
    </row>
    <row r="26" spans="2:133" ht="11.25" customHeight="1" x14ac:dyDescent="0.2">
      <c r="B26" s="677" t="s">
        <v>298</v>
      </c>
      <c r="C26" s="678"/>
      <c r="D26" s="678"/>
      <c r="E26" s="678"/>
      <c r="F26" s="678"/>
      <c r="G26" s="678"/>
      <c r="H26" s="678"/>
      <c r="I26" s="678"/>
      <c r="J26" s="678"/>
      <c r="K26" s="678"/>
      <c r="L26" s="678"/>
      <c r="M26" s="678"/>
      <c r="N26" s="678"/>
      <c r="O26" s="678"/>
      <c r="P26" s="678"/>
      <c r="Q26" s="679"/>
      <c r="R26" s="680">
        <v>6679365</v>
      </c>
      <c r="S26" s="681"/>
      <c r="T26" s="681"/>
      <c r="U26" s="681"/>
      <c r="V26" s="681"/>
      <c r="W26" s="681"/>
      <c r="X26" s="681"/>
      <c r="Y26" s="682"/>
      <c r="Z26" s="713">
        <v>45.2</v>
      </c>
      <c r="AA26" s="713"/>
      <c r="AB26" s="713"/>
      <c r="AC26" s="713"/>
      <c r="AD26" s="714">
        <v>6563057</v>
      </c>
      <c r="AE26" s="714"/>
      <c r="AF26" s="714"/>
      <c r="AG26" s="714"/>
      <c r="AH26" s="714"/>
      <c r="AI26" s="714"/>
      <c r="AJ26" s="714"/>
      <c r="AK26" s="714"/>
      <c r="AL26" s="683">
        <v>99.3</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247</v>
      </c>
      <c r="BH26" s="681"/>
      <c r="BI26" s="681"/>
      <c r="BJ26" s="681"/>
      <c r="BK26" s="681"/>
      <c r="BL26" s="681"/>
      <c r="BM26" s="681"/>
      <c r="BN26" s="682"/>
      <c r="BO26" s="713" t="s">
        <v>247</v>
      </c>
      <c r="BP26" s="713"/>
      <c r="BQ26" s="713"/>
      <c r="BR26" s="713"/>
      <c r="BS26" s="686" t="s">
        <v>130</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1528066</v>
      </c>
      <c r="CS26" s="681"/>
      <c r="CT26" s="681"/>
      <c r="CU26" s="681"/>
      <c r="CV26" s="681"/>
      <c r="CW26" s="681"/>
      <c r="CX26" s="681"/>
      <c r="CY26" s="682"/>
      <c r="CZ26" s="683">
        <v>10.8</v>
      </c>
      <c r="DA26" s="701"/>
      <c r="DB26" s="701"/>
      <c r="DC26" s="702"/>
      <c r="DD26" s="686">
        <v>1433757</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2">
      <c r="B27" s="677" t="s">
        <v>301</v>
      </c>
      <c r="C27" s="678"/>
      <c r="D27" s="678"/>
      <c r="E27" s="678"/>
      <c r="F27" s="678"/>
      <c r="G27" s="678"/>
      <c r="H27" s="678"/>
      <c r="I27" s="678"/>
      <c r="J27" s="678"/>
      <c r="K27" s="678"/>
      <c r="L27" s="678"/>
      <c r="M27" s="678"/>
      <c r="N27" s="678"/>
      <c r="O27" s="678"/>
      <c r="P27" s="678"/>
      <c r="Q27" s="679"/>
      <c r="R27" s="680">
        <v>3486</v>
      </c>
      <c r="S27" s="681"/>
      <c r="T27" s="681"/>
      <c r="U27" s="681"/>
      <c r="V27" s="681"/>
      <c r="W27" s="681"/>
      <c r="X27" s="681"/>
      <c r="Y27" s="682"/>
      <c r="Z27" s="713">
        <v>0</v>
      </c>
      <c r="AA27" s="713"/>
      <c r="AB27" s="713"/>
      <c r="AC27" s="713"/>
      <c r="AD27" s="714">
        <v>3486</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4975725</v>
      </c>
      <c r="BH27" s="681"/>
      <c r="BI27" s="681"/>
      <c r="BJ27" s="681"/>
      <c r="BK27" s="681"/>
      <c r="BL27" s="681"/>
      <c r="BM27" s="681"/>
      <c r="BN27" s="682"/>
      <c r="BO27" s="713">
        <v>100</v>
      </c>
      <c r="BP27" s="713"/>
      <c r="BQ27" s="713"/>
      <c r="BR27" s="713"/>
      <c r="BS27" s="686">
        <v>2610</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1745146</v>
      </c>
      <c r="CS27" s="699"/>
      <c r="CT27" s="699"/>
      <c r="CU27" s="699"/>
      <c r="CV27" s="699"/>
      <c r="CW27" s="699"/>
      <c r="CX27" s="699"/>
      <c r="CY27" s="700"/>
      <c r="CZ27" s="683">
        <v>12.3</v>
      </c>
      <c r="DA27" s="701"/>
      <c r="DB27" s="701"/>
      <c r="DC27" s="702"/>
      <c r="DD27" s="686">
        <v>497002</v>
      </c>
      <c r="DE27" s="699"/>
      <c r="DF27" s="699"/>
      <c r="DG27" s="699"/>
      <c r="DH27" s="699"/>
      <c r="DI27" s="699"/>
      <c r="DJ27" s="699"/>
      <c r="DK27" s="700"/>
      <c r="DL27" s="686">
        <v>491594</v>
      </c>
      <c r="DM27" s="699"/>
      <c r="DN27" s="699"/>
      <c r="DO27" s="699"/>
      <c r="DP27" s="699"/>
      <c r="DQ27" s="699"/>
      <c r="DR27" s="699"/>
      <c r="DS27" s="699"/>
      <c r="DT27" s="699"/>
      <c r="DU27" s="699"/>
      <c r="DV27" s="700"/>
      <c r="DW27" s="683">
        <v>7</v>
      </c>
      <c r="DX27" s="701"/>
      <c r="DY27" s="701"/>
      <c r="DZ27" s="701"/>
      <c r="EA27" s="701"/>
      <c r="EB27" s="701"/>
      <c r="EC27" s="722"/>
    </row>
    <row r="28" spans="2:133" ht="11.25" customHeight="1" x14ac:dyDescent="0.2">
      <c r="B28" s="677" t="s">
        <v>304</v>
      </c>
      <c r="C28" s="678"/>
      <c r="D28" s="678"/>
      <c r="E28" s="678"/>
      <c r="F28" s="678"/>
      <c r="G28" s="678"/>
      <c r="H28" s="678"/>
      <c r="I28" s="678"/>
      <c r="J28" s="678"/>
      <c r="K28" s="678"/>
      <c r="L28" s="678"/>
      <c r="M28" s="678"/>
      <c r="N28" s="678"/>
      <c r="O28" s="678"/>
      <c r="P28" s="678"/>
      <c r="Q28" s="679"/>
      <c r="R28" s="680">
        <v>192582</v>
      </c>
      <c r="S28" s="681"/>
      <c r="T28" s="681"/>
      <c r="U28" s="681"/>
      <c r="V28" s="681"/>
      <c r="W28" s="681"/>
      <c r="X28" s="681"/>
      <c r="Y28" s="682"/>
      <c r="Z28" s="713">
        <v>1.3</v>
      </c>
      <c r="AA28" s="713"/>
      <c r="AB28" s="713"/>
      <c r="AC28" s="713"/>
      <c r="AD28" s="714" t="s">
        <v>130</v>
      </c>
      <c r="AE28" s="714"/>
      <c r="AF28" s="714"/>
      <c r="AG28" s="714"/>
      <c r="AH28" s="714"/>
      <c r="AI28" s="714"/>
      <c r="AJ28" s="714"/>
      <c r="AK28" s="714"/>
      <c r="AL28" s="683" t="s">
        <v>247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653922</v>
      </c>
      <c r="CS28" s="681"/>
      <c r="CT28" s="681"/>
      <c r="CU28" s="681"/>
      <c r="CV28" s="681"/>
      <c r="CW28" s="681"/>
      <c r="CX28" s="681"/>
      <c r="CY28" s="682"/>
      <c r="CZ28" s="683">
        <v>4.5999999999999996</v>
      </c>
      <c r="DA28" s="701"/>
      <c r="DB28" s="701"/>
      <c r="DC28" s="702"/>
      <c r="DD28" s="686">
        <v>652802</v>
      </c>
      <c r="DE28" s="681"/>
      <c r="DF28" s="681"/>
      <c r="DG28" s="681"/>
      <c r="DH28" s="681"/>
      <c r="DI28" s="681"/>
      <c r="DJ28" s="681"/>
      <c r="DK28" s="682"/>
      <c r="DL28" s="686">
        <v>652802</v>
      </c>
      <c r="DM28" s="681"/>
      <c r="DN28" s="681"/>
      <c r="DO28" s="681"/>
      <c r="DP28" s="681"/>
      <c r="DQ28" s="681"/>
      <c r="DR28" s="681"/>
      <c r="DS28" s="681"/>
      <c r="DT28" s="681"/>
      <c r="DU28" s="681"/>
      <c r="DV28" s="682"/>
      <c r="DW28" s="683">
        <v>9.3000000000000007</v>
      </c>
      <c r="DX28" s="701"/>
      <c r="DY28" s="701"/>
      <c r="DZ28" s="701"/>
      <c r="EA28" s="701"/>
      <c r="EB28" s="701"/>
      <c r="EC28" s="722"/>
    </row>
    <row r="29" spans="2:133" ht="11.25" customHeight="1" x14ac:dyDescent="0.2">
      <c r="B29" s="677" t="s">
        <v>306</v>
      </c>
      <c r="C29" s="678"/>
      <c r="D29" s="678"/>
      <c r="E29" s="678"/>
      <c r="F29" s="678"/>
      <c r="G29" s="678"/>
      <c r="H29" s="678"/>
      <c r="I29" s="678"/>
      <c r="J29" s="678"/>
      <c r="K29" s="678"/>
      <c r="L29" s="678"/>
      <c r="M29" s="678"/>
      <c r="N29" s="678"/>
      <c r="O29" s="678"/>
      <c r="P29" s="678"/>
      <c r="Q29" s="679"/>
      <c r="R29" s="680">
        <v>66944</v>
      </c>
      <c r="S29" s="681"/>
      <c r="T29" s="681"/>
      <c r="U29" s="681"/>
      <c r="V29" s="681"/>
      <c r="W29" s="681"/>
      <c r="X29" s="681"/>
      <c r="Y29" s="682"/>
      <c r="Z29" s="713">
        <v>0.5</v>
      </c>
      <c r="AA29" s="713"/>
      <c r="AB29" s="713"/>
      <c r="AC29" s="713"/>
      <c r="AD29" s="714">
        <v>20089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653922</v>
      </c>
      <c r="CS29" s="699"/>
      <c r="CT29" s="699"/>
      <c r="CU29" s="699"/>
      <c r="CV29" s="699"/>
      <c r="CW29" s="699"/>
      <c r="CX29" s="699"/>
      <c r="CY29" s="700"/>
      <c r="CZ29" s="683">
        <v>4.5999999999999996</v>
      </c>
      <c r="DA29" s="701"/>
      <c r="DB29" s="701"/>
      <c r="DC29" s="702"/>
      <c r="DD29" s="686">
        <v>652802</v>
      </c>
      <c r="DE29" s="699"/>
      <c r="DF29" s="699"/>
      <c r="DG29" s="699"/>
      <c r="DH29" s="699"/>
      <c r="DI29" s="699"/>
      <c r="DJ29" s="699"/>
      <c r="DK29" s="700"/>
      <c r="DL29" s="686">
        <v>652802</v>
      </c>
      <c r="DM29" s="699"/>
      <c r="DN29" s="699"/>
      <c r="DO29" s="699"/>
      <c r="DP29" s="699"/>
      <c r="DQ29" s="699"/>
      <c r="DR29" s="699"/>
      <c r="DS29" s="699"/>
      <c r="DT29" s="699"/>
      <c r="DU29" s="699"/>
      <c r="DV29" s="700"/>
      <c r="DW29" s="683">
        <v>9.3000000000000007</v>
      </c>
      <c r="DX29" s="701"/>
      <c r="DY29" s="701"/>
      <c r="DZ29" s="701"/>
      <c r="EA29" s="701"/>
      <c r="EB29" s="701"/>
      <c r="EC29" s="722"/>
    </row>
    <row r="30" spans="2:133" ht="11.25" customHeight="1" x14ac:dyDescent="0.2">
      <c r="B30" s="677" t="s">
        <v>309</v>
      </c>
      <c r="C30" s="678"/>
      <c r="D30" s="678"/>
      <c r="E30" s="678"/>
      <c r="F30" s="678"/>
      <c r="G30" s="678"/>
      <c r="H30" s="678"/>
      <c r="I30" s="678"/>
      <c r="J30" s="678"/>
      <c r="K30" s="678"/>
      <c r="L30" s="678"/>
      <c r="M30" s="678"/>
      <c r="N30" s="678"/>
      <c r="O30" s="678"/>
      <c r="P30" s="678"/>
      <c r="Q30" s="679"/>
      <c r="R30" s="680">
        <v>53599</v>
      </c>
      <c r="S30" s="681"/>
      <c r="T30" s="681"/>
      <c r="U30" s="681"/>
      <c r="V30" s="681"/>
      <c r="W30" s="681"/>
      <c r="X30" s="681"/>
      <c r="Y30" s="682"/>
      <c r="Z30" s="713">
        <v>0.4</v>
      </c>
      <c r="AA30" s="713"/>
      <c r="AB30" s="713"/>
      <c r="AC30" s="713"/>
      <c r="AD30" s="714" t="s">
        <v>247</v>
      </c>
      <c r="AE30" s="714"/>
      <c r="AF30" s="714"/>
      <c r="AG30" s="714"/>
      <c r="AH30" s="714"/>
      <c r="AI30" s="714"/>
      <c r="AJ30" s="714"/>
      <c r="AK30" s="714"/>
      <c r="AL30" s="683" t="s">
        <v>247</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622090</v>
      </c>
      <c r="CS30" s="681"/>
      <c r="CT30" s="681"/>
      <c r="CU30" s="681"/>
      <c r="CV30" s="681"/>
      <c r="CW30" s="681"/>
      <c r="CX30" s="681"/>
      <c r="CY30" s="682"/>
      <c r="CZ30" s="683">
        <v>4.4000000000000004</v>
      </c>
      <c r="DA30" s="701"/>
      <c r="DB30" s="701"/>
      <c r="DC30" s="702"/>
      <c r="DD30" s="686">
        <v>621435</v>
      </c>
      <c r="DE30" s="681"/>
      <c r="DF30" s="681"/>
      <c r="DG30" s="681"/>
      <c r="DH30" s="681"/>
      <c r="DI30" s="681"/>
      <c r="DJ30" s="681"/>
      <c r="DK30" s="682"/>
      <c r="DL30" s="686">
        <v>621435</v>
      </c>
      <c r="DM30" s="681"/>
      <c r="DN30" s="681"/>
      <c r="DO30" s="681"/>
      <c r="DP30" s="681"/>
      <c r="DQ30" s="681"/>
      <c r="DR30" s="681"/>
      <c r="DS30" s="681"/>
      <c r="DT30" s="681"/>
      <c r="DU30" s="681"/>
      <c r="DV30" s="682"/>
      <c r="DW30" s="683">
        <v>8.9</v>
      </c>
      <c r="DX30" s="701"/>
      <c r="DY30" s="701"/>
      <c r="DZ30" s="701"/>
      <c r="EA30" s="701"/>
      <c r="EB30" s="701"/>
      <c r="EC30" s="722"/>
    </row>
    <row r="31" spans="2:133" ht="11.25" customHeight="1" x14ac:dyDescent="0.2">
      <c r="B31" s="677" t="s">
        <v>313</v>
      </c>
      <c r="C31" s="678"/>
      <c r="D31" s="678"/>
      <c r="E31" s="678"/>
      <c r="F31" s="678"/>
      <c r="G31" s="678"/>
      <c r="H31" s="678"/>
      <c r="I31" s="678"/>
      <c r="J31" s="678"/>
      <c r="K31" s="678"/>
      <c r="L31" s="678"/>
      <c r="M31" s="678"/>
      <c r="N31" s="678"/>
      <c r="O31" s="678"/>
      <c r="P31" s="678"/>
      <c r="Q31" s="679"/>
      <c r="R31" s="680">
        <v>4892530</v>
      </c>
      <c r="S31" s="681"/>
      <c r="T31" s="681"/>
      <c r="U31" s="681"/>
      <c r="V31" s="681"/>
      <c r="W31" s="681"/>
      <c r="X31" s="681"/>
      <c r="Y31" s="682"/>
      <c r="Z31" s="713">
        <v>33.1</v>
      </c>
      <c r="AA31" s="713"/>
      <c r="AB31" s="713"/>
      <c r="AC31" s="713"/>
      <c r="AD31" s="714" t="s">
        <v>247</v>
      </c>
      <c r="AE31" s="714"/>
      <c r="AF31" s="714"/>
      <c r="AG31" s="714"/>
      <c r="AH31" s="714"/>
      <c r="AI31" s="714"/>
      <c r="AJ31" s="714"/>
      <c r="AK31" s="714"/>
      <c r="AL31" s="683" t="s">
        <v>247</v>
      </c>
      <c r="AM31" s="684"/>
      <c r="AN31" s="684"/>
      <c r="AO31" s="715"/>
      <c r="AP31" s="756" t="s">
        <v>314</v>
      </c>
      <c r="AQ31" s="757"/>
      <c r="AR31" s="757"/>
      <c r="AS31" s="757"/>
      <c r="AT31" s="762" t="s">
        <v>315</v>
      </c>
      <c r="AU31" s="231"/>
      <c r="AV31" s="231"/>
      <c r="AW31" s="231"/>
      <c r="AX31" s="746" t="s">
        <v>189</v>
      </c>
      <c r="AY31" s="747"/>
      <c r="AZ31" s="747"/>
      <c r="BA31" s="747"/>
      <c r="BB31" s="747"/>
      <c r="BC31" s="747"/>
      <c r="BD31" s="747"/>
      <c r="BE31" s="747"/>
      <c r="BF31" s="748"/>
      <c r="BG31" s="749">
        <v>99.3</v>
      </c>
      <c r="BH31" s="750"/>
      <c r="BI31" s="750"/>
      <c r="BJ31" s="750"/>
      <c r="BK31" s="750"/>
      <c r="BL31" s="750"/>
      <c r="BM31" s="751">
        <v>96.9</v>
      </c>
      <c r="BN31" s="750"/>
      <c r="BO31" s="750"/>
      <c r="BP31" s="750"/>
      <c r="BQ31" s="752"/>
      <c r="BR31" s="749">
        <v>99.3</v>
      </c>
      <c r="BS31" s="750"/>
      <c r="BT31" s="750"/>
      <c r="BU31" s="750"/>
      <c r="BV31" s="750"/>
      <c r="BW31" s="750"/>
      <c r="BX31" s="751">
        <v>96.8</v>
      </c>
      <c r="BY31" s="750"/>
      <c r="BZ31" s="750"/>
      <c r="CA31" s="750"/>
      <c r="CB31" s="752"/>
      <c r="CD31" s="767"/>
      <c r="CE31" s="768"/>
      <c r="CF31" s="719" t="s">
        <v>316</v>
      </c>
      <c r="CG31" s="720"/>
      <c r="CH31" s="720"/>
      <c r="CI31" s="720"/>
      <c r="CJ31" s="720"/>
      <c r="CK31" s="720"/>
      <c r="CL31" s="720"/>
      <c r="CM31" s="720"/>
      <c r="CN31" s="720"/>
      <c r="CO31" s="720"/>
      <c r="CP31" s="720"/>
      <c r="CQ31" s="721"/>
      <c r="CR31" s="680">
        <v>31832</v>
      </c>
      <c r="CS31" s="699"/>
      <c r="CT31" s="699"/>
      <c r="CU31" s="699"/>
      <c r="CV31" s="699"/>
      <c r="CW31" s="699"/>
      <c r="CX31" s="699"/>
      <c r="CY31" s="700"/>
      <c r="CZ31" s="683">
        <v>0.2</v>
      </c>
      <c r="DA31" s="701"/>
      <c r="DB31" s="701"/>
      <c r="DC31" s="702"/>
      <c r="DD31" s="686">
        <v>31367</v>
      </c>
      <c r="DE31" s="699"/>
      <c r="DF31" s="699"/>
      <c r="DG31" s="699"/>
      <c r="DH31" s="699"/>
      <c r="DI31" s="699"/>
      <c r="DJ31" s="699"/>
      <c r="DK31" s="700"/>
      <c r="DL31" s="686">
        <v>31367</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71" t="s">
        <v>317</v>
      </c>
      <c r="C32" s="772"/>
      <c r="D32" s="772"/>
      <c r="E32" s="772"/>
      <c r="F32" s="772"/>
      <c r="G32" s="772"/>
      <c r="H32" s="772"/>
      <c r="I32" s="772"/>
      <c r="J32" s="772"/>
      <c r="K32" s="772"/>
      <c r="L32" s="772"/>
      <c r="M32" s="772"/>
      <c r="N32" s="772"/>
      <c r="O32" s="772"/>
      <c r="P32" s="772"/>
      <c r="Q32" s="773"/>
      <c r="R32" s="680" t="s">
        <v>247</v>
      </c>
      <c r="S32" s="681"/>
      <c r="T32" s="681"/>
      <c r="U32" s="681"/>
      <c r="V32" s="681"/>
      <c r="W32" s="681"/>
      <c r="X32" s="681"/>
      <c r="Y32" s="682"/>
      <c r="Z32" s="713" t="s">
        <v>247</v>
      </c>
      <c r="AA32" s="713"/>
      <c r="AB32" s="713"/>
      <c r="AC32" s="713"/>
      <c r="AD32" s="714" t="s">
        <v>130</v>
      </c>
      <c r="AE32" s="714"/>
      <c r="AF32" s="714"/>
      <c r="AG32" s="714"/>
      <c r="AH32" s="714"/>
      <c r="AI32" s="714"/>
      <c r="AJ32" s="714"/>
      <c r="AK32" s="714"/>
      <c r="AL32" s="683" t="s">
        <v>247</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99.5</v>
      </c>
      <c r="BH32" s="699"/>
      <c r="BI32" s="699"/>
      <c r="BJ32" s="699"/>
      <c r="BK32" s="699"/>
      <c r="BL32" s="699"/>
      <c r="BM32" s="684">
        <v>96</v>
      </c>
      <c r="BN32" s="745"/>
      <c r="BO32" s="745"/>
      <c r="BP32" s="745"/>
      <c r="BQ32" s="726"/>
      <c r="BR32" s="753">
        <v>99.2</v>
      </c>
      <c r="BS32" s="699"/>
      <c r="BT32" s="699"/>
      <c r="BU32" s="699"/>
      <c r="BV32" s="699"/>
      <c r="BW32" s="699"/>
      <c r="BX32" s="684">
        <v>95.5</v>
      </c>
      <c r="BY32" s="745"/>
      <c r="BZ32" s="745"/>
      <c r="CA32" s="745"/>
      <c r="CB32" s="726"/>
      <c r="CD32" s="769"/>
      <c r="CE32" s="770"/>
      <c r="CF32" s="719" t="s">
        <v>320</v>
      </c>
      <c r="CG32" s="720"/>
      <c r="CH32" s="720"/>
      <c r="CI32" s="720"/>
      <c r="CJ32" s="720"/>
      <c r="CK32" s="720"/>
      <c r="CL32" s="720"/>
      <c r="CM32" s="720"/>
      <c r="CN32" s="720"/>
      <c r="CO32" s="720"/>
      <c r="CP32" s="720"/>
      <c r="CQ32" s="721"/>
      <c r="CR32" s="680" t="s">
        <v>247</v>
      </c>
      <c r="CS32" s="681"/>
      <c r="CT32" s="681"/>
      <c r="CU32" s="681"/>
      <c r="CV32" s="681"/>
      <c r="CW32" s="681"/>
      <c r="CX32" s="681"/>
      <c r="CY32" s="682"/>
      <c r="CZ32" s="683" t="s">
        <v>247</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2">
      <c r="B33" s="677" t="s">
        <v>321</v>
      </c>
      <c r="C33" s="678"/>
      <c r="D33" s="678"/>
      <c r="E33" s="678"/>
      <c r="F33" s="678"/>
      <c r="G33" s="678"/>
      <c r="H33" s="678"/>
      <c r="I33" s="678"/>
      <c r="J33" s="678"/>
      <c r="K33" s="678"/>
      <c r="L33" s="678"/>
      <c r="M33" s="678"/>
      <c r="N33" s="678"/>
      <c r="O33" s="678"/>
      <c r="P33" s="678"/>
      <c r="Q33" s="679"/>
      <c r="R33" s="680">
        <v>692365</v>
      </c>
      <c r="S33" s="681"/>
      <c r="T33" s="681"/>
      <c r="U33" s="681"/>
      <c r="V33" s="681"/>
      <c r="W33" s="681"/>
      <c r="X33" s="681"/>
      <c r="Y33" s="682"/>
      <c r="Z33" s="713">
        <v>4.7</v>
      </c>
      <c r="AA33" s="713"/>
      <c r="AB33" s="713"/>
      <c r="AC33" s="713"/>
      <c r="AD33" s="714" t="s">
        <v>247</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99</v>
      </c>
      <c r="BH33" s="665"/>
      <c r="BI33" s="665"/>
      <c r="BJ33" s="665"/>
      <c r="BK33" s="665"/>
      <c r="BL33" s="665"/>
      <c r="BM33" s="707">
        <v>97.8</v>
      </c>
      <c r="BN33" s="665"/>
      <c r="BO33" s="665"/>
      <c r="BP33" s="665"/>
      <c r="BQ33" s="709"/>
      <c r="BR33" s="744">
        <v>99.3</v>
      </c>
      <c r="BS33" s="665"/>
      <c r="BT33" s="665"/>
      <c r="BU33" s="665"/>
      <c r="BV33" s="665"/>
      <c r="BW33" s="665"/>
      <c r="BX33" s="707">
        <v>97.9</v>
      </c>
      <c r="BY33" s="665"/>
      <c r="BZ33" s="665"/>
      <c r="CA33" s="665"/>
      <c r="CB33" s="709"/>
      <c r="CD33" s="719" t="s">
        <v>323</v>
      </c>
      <c r="CE33" s="720"/>
      <c r="CF33" s="720"/>
      <c r="CG33" s="720"/>
      <c r="CH33" s="720"/>
      <c r="CI33" s="720"/>
      <c r="CJ33" s="720"/>
      <c r="CK33" s="720"/>
      <c r="CL33" s="720"/>
      <c r="CM33" s="720"/>
      <c r="CN33" s="720"/>
      <c r="CO33" s="720"/>
      <c r="CP33" s="720"/>
      <c r="CQ33" s="721"/>
      <c r="CR33" s="680">
        <v>8564950</v>
      </c>
      <c r="CS33" s="699"/>
      <c r="CT33" s="699"/>
      <c r="CU33" s="699"/>
      <c r="CV33" s="699"/>
      <c r="CW33" s="699"/>
      <c r="CX33" s="699"/>
      <c r="CY33" s="700"/>
      <c r="CZ33" s="683">
        <v>60.5</v>
      </c>
      <c r="DA33" s="701"/>
      <c r="DB33" s="701"/>
      <c r="DC33" s="702"/>
      <c r="DD33" s="686">
        <v>4530690</v>
      </c>
      <c r="DE33" s="699"/>
      <c r="DF33" s="699"/>
      <c r="DG33" s="699"/>
      <c r="DH33" s="699"/>
      <c r="DI33" s="699"/>
      <c r="DJ33" s="699"/>
      <c r="DK33" s="700"/>
      <c r="DL33" s="686">
        <v>2744565</v>
      </c>
      <c r="DM33" s="699"/>
      <c r="DN33" s="699"/>
      <c r="DO33" s="699"/>
      <c r="DP33" s="699"/>
      <c r="DQ33" s="699"/>
      <c r="DR33" s="699"/>
      <c r="DS33" s="699"/>
      <c r="DT33" s="699"/>
      <c r="DU33" s="699"/>
      <c r="DV33" s="700"/>
      <c r="DW33" s="683">
        <v>39.1</v>
      </c>
      <c r="DX33" s="701"/>
      <c r="DY33" s="701"/>
      <c r="DZ33" s="701"/>
      <c r="EA33" s="701"/>
      <c r="EB33" s="701"/>
      <c r="EC33" s="722"/>
    </row>
    <row r="34" spans="2:133" ht="11.25" customHeight="1" x14ac:dyDescent="0.2">
      <c r="B34" s="677" t="s">
        <v>324</v>
      </c>
      <c r="C34" s="678"/>
      <c r="D34" s="678"/>
      <c r="E34" s="678"/>
      <c r="F34" s="678"/>
      <c r="G34" s="678"/>
      <c r="H34" s="678"/>
      <c r="I34" s="678"/>
      <c r="J34" s="678"/>
      <c r="K34" s="678"/>
      <c r="L34" s="678"/>
      <c r="M34" s="678"/>
      <c r="N34" s="678"/>
      <c r="O34" s="678"/>
      <c r="P34" s="678"/>
      <c r="Q34" s="679"/>
      <c r="R34" s="680">
        <v>29869</v>
      </c>
      <c r="S34" s="681"/>
      <c r="T34" s="681"/>
      <c r="U34" s="681"/>
      <c r="V34" s="681"/>
      <c r="W34" s="681"/>
      <c r="X34" s="681"/>
      <c r="Y34" s="682"/>
      <c r="Z34" s="713">
        <v>0.2</v>
      </c>
      <c r="AA34" s="713"/>
      <c r="AB34" s="713"/>
      <c r="AC34" s="713"/>
      <c r="AD34" s="714">
        <v>22172</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1700880</v>
      </c>
      <c r="CS34" s="681"/>
      <c r="CT34" s="681"/>
      <c r="CU34" s="681"/>
      <c r="CV34" s="681"/>
      <c r="CW34" s="681"/>
      <c r="CX34" s="681"/>
      <c r="CY34" s="682"/>
      <c r="CZ34" s="683">
        <v>12</v>
      </c>
      <c r="DA34" s="701"/>
      <c r="DB34" s="701"/>
      <c r="DC34" s="702"/>
      <c r="DD34" s="686">
        <v>1341857</v>
      </c>
      <c r="DE34" s="681"/>
      <c r="DF34" s="681"/>
      <c r="DG34" s="681"/>
      <c r="DH34" s="681"/>
      <c r="DI34" s="681"/>
      <c r="DJ34" s="681"/>
      <c r="DK34" s="682"/>
      <c r="DL34" s="686">
        <v>1142912</v>
      </c>
      <c r="DM34" s="681"/>
      <c r="DN34" s="681"/>
      <c r="DO34" s="681"/>
      <c r="DP34" s="681"/>
      <c r="DQ34" s="681"/>
      <c r="DR34" s="681"/>
      <c r="DS34" s="681"/>
      <c r="DT34" s="681"/>
      <c r="DU34" s="681"/>
      <c r="DV34" s="682"/>
      <c r="DW34" s="683">
        <v>16.3</v>
      </c>
      <c r="DX34" s="701"/>
      <c r="DY34" s="701"/>
      <c r="DZ34" s="701"/>
      <c r="EA34" s="701"/>
      <c r="EB34" s="701"/>
      <c r="EC34" s="722"/>
    </row>
    <row r="35" spans="2:133" ht="11.25" customHeight="1" x14ac:dyDescent="0.2">
      <c r="B35" s="677" t="s">
        <v>326</v>
      </c>
      <c r="C35" s="678"/>
      <c r="D35" s="678"/>
      <c r="E35" s="678"/>
      <c r="F35" s="678"/>
      <c r="G35" s="678"/>
      <c r="H35" s="678"/>
      <c r="I35" s="678"/>
      <c r="J35" s="678"/>
      <c r="K35" s="678"/>
      <c r="L35" s="678"/>
      <c r="M35" s="678"/>
      <c r="N35" s="678"/>
      <c r="O35" s="678"/>
      <c r="P35" s="678"/>
      <c r="Q35" s="679"/>
      <c r="R35" s="680">
        <v>35331</v>
      </c>
      <c r="S35" s="681"/>
      <c r="T35" s="681"/>
      <c r="U35" s="681"/>
      <c r="V35" s="681"/>
      <c r="W35" s="681"/>
      <c r="X35" s="681"/>
      <c r="Y35" s="682"/>
      <c r="Z35" s="713">
        <v>0.2</v>
      </c>
      <c r="AA35" s="713"/>
      <c r="AB35" s="713"/>
      <c r="AC35" s="713"/>
      <c r="AD35" s="714" t="s">
        <v>247</v>
      </c>
      <c r="AE35" s="714"/>
      <c r="AF35" s="714"/>
      <c r="AG35" s="714"/>
      <c r="AH35" s="714"/>
      <c r="AI35" s="714"/>
      <c r="AJ35" s="714"/>
      <c r="AK35" s="714"/>
      <c r="AL35" s="683" t="s">
        <v>130</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94260</v>
      </c>
      <c r="CS35" s="699"/>
      <c r="CT35" s="699"/>
      <c r="CU35" s="699"/>
      <c r="CV35" s="699"/>
      <c r="CW35" s="699"/>
      <c r="CX35" s="699"/>
      <c r="CY35" s="700"/>
      <c r="CZ35" s="683">
        <v>0.7</v>
      </c>
      <c r="DA35" s="701"/>
      <c r="DB35" s="701"/>
      <c r="DC35" s="702"/>
      <c r="DD35" s="686">
        <v>86281</v>
      </c>
      <c r="DE35" s="699"/>
      <c r="DF35" s="699"/>
      <c r="DG35" s="699"/>
      <c r="DH35" s="699"/>
      <c r="DI35" s="699"/>
      <c r="DJ35" s="699"/>
      <c r="DK35" s="700"/>
      <c r="DL35" s="686">
        <v>83298</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2">
      <c r="B36" s="677" t="s">
        <v>330</v>
      </c>
      <c r="C36" s="678"/>
      <c r="D36" s="678"/>
      <c r="E36" s="678"/>
      <c r="F36" s="678"/>
      <c r="G36" s="678"/>
      <c r="H36" s="678"/>
      <c r="I36" s="678"/>
      <c r="J36" s="678"/>
      <c r="K36" s="678"/>
      <c r="L36" s="678"/>
      <c r="M36" s="678"/>
      <c r="N36" s="678"/>
      <c r="O36" s="678"/>
      <c r="P36" s="678"/>
      <c r="Q36" s="679"/>
      <c r="R36" s="680">
        <v>509844</v>
      </c>
      <c r="S36" s="681"/>
      <c r="T36" s="681"/>
      <c r="U36" s="681"/>
      <c r="V36" s="681"/>
      <c r="W36" s="681"/>
      <c r="X36" s="681"/>
      <c r="Y36" s="682"/>
      <c r="Z36" s="713">
        <v>3.5</v>
      </c>
      <c r="AA36" s="713"/>
      <c r="AB36" s="713"/>
      <c r="AC36" s="713"/>
      <c r="AD36" s="714" t="s">
        <v>247</v>
      </c>
      <c r="AE36" s="714"/>
      <c r="AF36" s="714"/>
      <c r="AG36" s="714"/>
      <c r="AH36" s="714"/>
      <c r="AI36" s="714"/>
      <c r="AJ36" s="714"/>
      <c r="AK36" s="714"/>
      <c r="AL36" s="683" t="s">
        <v>247</v>
      </c>
      <c r="AM36" s="684"/>
      <c r="AN36" s="684"/>
      <c r="AO36" s="715"/>
      <c r="AP36" s="235"/>
      <c r="AQ36" s="732" t="s">
        <v>331</v>
      </c>
      <c r="AR36" s="733"/>
      <c r="AS36" s="733"/>
      <c r="AT36" s="733"/>
      <c r="AU36" s="733"/>
      <c r="AV36" s="733"/>
      <c r="AW36" s="733"/>
      <c r="AX36" s="733"/>
      <c r="AY36" s="734"/>
      <c r="AZ36" s="735">
        <v>1724506</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71910</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4439755</v>
      </c>
      <c r="CS36" s="681"/>
      <c r="CT36" s="681"/>
      <c r="CU36" s="681"/>
      <c r="CV36" s="681"/>
      <c r="CW36" s="681"/>
      <c r="CX36" s="681"/>
      <c r="CY36" s="682"/>
      <c r="CZ36" s="683">
        <v>31.4</v>
      </c>
      <c r="DA36" s="701"/>
      <c r="DB36" s="701"/>
      <c r="DC36" s="702"/>
      <c r="DD36" s="686">
        <v>1032795</v>
      </c>
      <c r="DE36" s="681"/>
      <c r="DF36" s="681"/>
      <c r="DG36" s="681"/>
      <c r="DH36" s="681"/>
      <c r="DI36" s="681"/>
      <c r="DJ36" s="681"/>
      <c r="DK36" s="682"/>
      <c r="DL36" s="686">
        <v>578302</v>
      </c>
      <c r="DM36" s="681"/>
      <c r="DN36" s="681"/>
      <c r="DO36" s="681"/>
      <c r="DP36" s="681"/>
      <c r="DQ36" s="681"/>
      <c r="DR36" s="681"/>
      <c r="DS36" s="681"/>
      <c r="DT36" s="681"/>
      <c r="DU36" s="681"/>
      <c r="DV36" s="682"/>
      <c r="DW36" s="683">
        <v>8.1999999999999993</v>
      </c>
      <c r="DX36" s="701"/>
      <c r="DY36" s="701"/>
      <c r="DZ36" s="701"/>
      <c r="EA36" s="701"/>
      <c r="EB36" s="701"/>
      <c r="EC36" s="722"/>
    </row>
    <row r="37" spans="2:133" ht="11.25" customHeight="1" x14ac:dyDescent="0.2">
      <c r="B37" s="677" t="s">
        <v>334</v>
      </c>
      <c r="C37" s="678"/>
      <c r="D37" s="678"/>
      <c r="E37" s="678"/>
      <c r="F37" s="678"/>
      <c r="G37" s="678"/>
      <c r="H37" s="678"/>
      <c r="I37" s="678"/>
      <c r="J37" s="678"/>
      <c r="K37" s="678"/>
      <c r="L37" s="678"/>
      <c r="M37" s="678"/>
      <c r="N37" s="678"/>
      <c r="O37" s="678"/>
      <c r="P37" s="678"/>
      <c r="Q37" s="679"/>
      <c r="R37" s="680">
        <v>918644</v>
      </c>
      <c r="S37" s="681"/>
      <c r="T37" s="681"/>
      <c r="U37" s="681"/>
      <c r="V37" s="681"/>
      <c r="W37" s="681"/>
      <c r="X37" s="681"/>
      <c r="Y37" s="682"/>
      <c r="Z37" s="713">
        <v>6.2</v>
      </c>
      <c r="AA37" s="713"/>
      <c r="AB37" s="713"/>
      <c r="AC37" s="713"/>
      <c r="AD37" s="714" t="s">
        <v>130</v>
      </c>
      <c r="AE37" s="714"/>
      <c r="AF37" s="714"/>
      <c r="AG37" s="714"/>
      <c r="AH37" s="714"/>
      <c r="AI37" s="714"/>
      <c r="AJ37" s="714"/>
      <c r="AK37" s="714"/>
      <c r="AL37" s="683" t="s">
        <v>247</v>
      </c>
      <c r="AM37" s="684"/>
      <c r="AN37" s="684"/>
      <c r="AO37" s="715"/>
      <c r="AQ37" s="723" t="s">
        <v>335</v>
      </c>
      <c r="AR37" s="724"/>
      <c r="AS37" s="724"/>
      <c r="AT37" s="724"/>
      <c r="AU37" s="724"/>
      <c r="AV37" s="724"/>
      <c r="AW37" s="724"/>
      <c r="AX37" s="724"/>
      <c r="AY37" s="725"/>
      <c r="AZ37" s="680">
        <v>548723</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69215</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74179</v>
      </c>
      <c r="CS37" s="699"/>
      <c r="CT37" s="699"/>
      <c r="CU37" s="699"/>
      <c r="CV37" s="699"/>
      <c r="CW37" s="699"/>
      <c r="CX37" s="699"/>
      <c r="CY37" s="700"/>
      <c r="CZ37" s="683">
        <v>0.5</v>
      </c>
      <c r="DA37" s="701"/>
      <c r="DB37" s="701"/>
      <c r="DC37" s="702"/>
      <c r="DD37" s="686">
        <v>65418</v>
      </c>
      <c r="DE37" s="699"/>
      <c r="DF37" s="699"/>
      <c r="DG37" s="699"/>
      <c r="DH37" s="699"/>
      <c r="DI37" s="699"/>
      <c r="DJ37" s="699"/>
      <c r="DK37" s="700"/>
      <c r="DL37" s="686">
        <v>64092</v>
      </c>
      <c r="DM37" s="699"/>
      <c r="DN37" s="699"/>
      <c r="DO37" s="699"/>
      <c r="DP37" s="699"/>
      <c r="DQ37" s="699"/>
      <c r="DR37" s="699"/>
      <c r="DS37" s="699"/>
      <c r="DT37" s="699"/>
      <c r="DU37" s="699"/>
      <c r="DV37" s="700"/>
      <c r="DW37" s="683">
        <v>0.9</v>
      </c>
      <c r="DX37" s="701"/>
      <c r="DY37" s="701"/>
      <c r="DZ37" s="701"/>
      <c r="EA37" s="701"/>
      <c r="EB37" s="701"/>
      <c r="EC37" s="722"/>
    </row>
    <row r="38" spans="2:133" ht="11.25" customHeight="1" x14ac:dyDescent="0.2">
      <c r="B38" s="677" t="s">
        <v>338</v>
      </c>
      <c r="C38" s="678"/>
      <c r="D38" s="678"/>
      <c r="E38" s="678"/>
      <c r="F38" s="678"/>
      <c r="G38" s="678"/>
      <c r="H38" s="678"/>
      <c r="I38" s="678"/>
      <c r="J38" s="678"/>
      <c r="K38" s="678"/>
      <c r="L38" s="678"/>
      <c r="M38" s="678"/>
      <c r="N38" s="678"/>
      <c r="O38" s="678"/>
      <c r="P38" s="678"/>
      <c r="Q38" s="679"/>
      <c r="R38" s="680">
        <v>145366</v>
      </c>
      <c r="S38" s="681"/>
      <c r="T38" s="681"/>
      <c r="U38" s="681"/>
      <c r="V38" s="681"/>
      <c r="W38" s="681"/>
      <c r="X38" s="681"/>
      <c r="Y38" s="682"/>
      <c r="Z38" s="713">
        <v>1</v>
      </c>
      <c r="AA38" s="713"/>
      <c r="AB38" s="713"/>
      <c r="AC38" s="713"/>
      <c r="AD38" s="714">
        <v>230</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t="s">
        <v>247</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4879</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1175783</v>
      </c>
      <c r="CS38" s="681"/>
      <c r="CT38" s="681"/>
      <c r="CU38" s="681"/>
      <c r="CV38" s="681"/>
      <c r="CW38" s="681"/>
      <c r="CX38" s="681"/>
      <c r="CY38" s="682"/>
      <c r="CZ38" s="683">
        <v>8.3000000000000007</v>
      </c>
      <c r="DA38" s="701"/>
      <c r="DB38" s="701"/>
      <c r="DC38" s="702"/>
      <c r="DD38" s="686">
        <v>979083</v>
      </c>
      <c r="DE38" s="681"/>
      <c r="DF38" s="681"/>
      <c r="DG38" s="681"/>
      <c r="DH38" s="681"/>
      <c r="DI38" s="681"/>
      <c r="DJ38" s="681"/>
      <c r="DK38" s="682"/>
      <c r="DL38" s="686">
        <v>940053</v>
      </c>
      <c r="DM38" s="681"/>
      <c r="DN38" s="681"/>
      <c r="DO38" s="681"/>
      <c r="DP38" s="681"/>
      <c r="DQ38" s="681"/>
      <c r="DR38" s="681"/>
      <c r="DS38" s="681"/>
      <c r="DT38" s="681"/>
      <c r="DU38" s="681"/>
      <c r="DV38" s="682"/>
      <c r="DW38" s="683">
        <v>13.4</v>
      </c>
      <c r="DX38" s="701"/>
      <c r="DY38" s="701"/>
      <c r="DZ38" s="701"/>
      <c r="EA38" s="701"/>
      <c r="EB38" s="701"/>
      <c r="EC38" s="722"/>
    </row>
    <row r="39" spans="2:133" ht="11.25" customHeight="1" x14ac:dyDescent="0.2">
      <c r="B39" s="677" t="s">
        <v>342</v>
      </c>
      <c r="C39" s="678"/>
      <c r="D39" s="678"/>
      <c r="E39" s="678"/>
      <c r="F39" s="678"/>
      <c r="G39" s="678"/>
      <c r="H39" s="678"/>
      <c r="I39" s="678"/>
      <c r="J39" s="678"/>
      <c r="K39" s="678"/>
      <c r="L39" s="678"/>
      <c r="M39" s="678"/>
      <c r="N39" s="678"/>
      <c r="O39" s="678"/>
      <c r="P39" s="678"/>
      <c r="Q39" s="679"/>
      <c r="R39" s="680">
        <v>549600</v>
      </c>
      <c r="S39" s="681"/>
      <c r="T39" s="681"/>
      <c r="U39" s="681"/>
      <c r="V39" s="681"/>
      <c r="W39" s="681"/>
      <c r="X39" s="681"/>
      <c r="Y39" s="682"/>
      <c r="Z39" s="713">
        <v>3.7</v>
      </c>
      <c r="AA39" s="713"/>
      <c r="AB39" s="713"/>
      <c r="AC39" s="713"/>
      <c r="AD39" s="714" t="s">
        <v>247</v>
      </c>
      <c r="AE39" s="714"/>
      <c r="AF39" s="714"/>
      <c r="AG39" s="714"/>
      <c r="AH39" s="714"/>
      <c r="AI39" s="714"/>
      <c r="AJ39" s="714"/>
      <c r="AK39" s="714"/>
      <c r="AL39" s="683" t="s">
        <v>247</v>
      </c>
      <c r="AM39" s="684"/>
      <c r="AN39" s="684"/>
      <c r="AO39" s="715"/>
      <c r="AQ39" s="723" t="s">
        <v>343</v>
      </c>
      <c r="AR39" s="724"/>
      <c r="AS39" s="724"/>
      <c r="AT39" s="724"/>
      <c r="AU39" s="724"/>
      <c r="AV39" s="724"/>
      <c r="AW39" s="724"/>
      <c r="AX39" s="724"/>
      <c r="AY39" s="725"/>
      <c r="AZ39" s="680" t="s">
        <v>247</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7495</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1117272</v>
      </c>
      <c r="CS39" s="699"/>
      <c r="CT39" s="699"/>
      <c r="CU39" s="699"/>
      <c r="CV39" s="699"/>
      <c r="CW39" s="699"/>
      <c r="CX39" s="699"/>
      <c r="CY39" s="700"/>
      <c r="CZ39" s="683">
        <v>7.9</v>
      </c>
      <c r="DA39" s="701"/>
      <c r="DB39" s="701"/>
      <c r="DC39" s="702"/>
      <c r="DD39" s="686">
        <v>1090674</v>
      </c>
      <c r="DE39" s="699"/>
      <c r="DF39" s="699"/>
      <c r="DG39" s="699"/>
      <c r="DH39" s="699"/>
      <c r="DI39" s="699"/>
      <c r="DJ39" s="699"/>
      <c r="DK39" s="700"/>
      <c r="DL39" s="686" t="s">
        <v>247</v>
      </c>
      <c r="DM39" s="699"/>
      <c r="DN39" s="699"/>
      <c r="DO39" s="699"/>
      <c r="DP39" s="699"/>
      <c r="DQ39" s="699"/>
      <c r="DR39" s="699"/>
      <c r="DS39" s="699"/>
      <c r="DT39" s="699"/>
      <c r="DU39" s="699"/>
      <c r="DV39" s="700"/>
      <c r="DW39" s="683" t="s">
        <v>247</v>
      </c>
      <c r="DX39" s="701"/>
      <c r="DY39" s="701"/>
      <c r="DZ39" s="701"/>
      <c r="EA39" s="701"/>
      <c r="EB39" s="701"/>
      <c r="EC39" s="722"/>
    </row>
    <row r="40" spans="2:133" ht="11.25" customHeight="1" x14ac:dyDescent="0.2">
      <c r="B40" s="677" t="s">
        <v>346</v>
      </c>
      <c r="C40" s="678"/>
      <c r="D40" s="678"/>
      <c r="E40" s="678"/>
      <c r="F40" s="678"/>
      <c r="G40" s="678"/>
      <c r="H40" s="678"/>
      <c r="I40" s="678"/>
      <c r="J40" s="678"/>
      <c r="K40" s="678"/>
      <c r="L40" s="678"/>
      <c r="M40" s="678"/>
      <c r="N40" s="678"/>
      <c r="O40" s="678"/>
      <c r="P40" s="678"/>
      <c r="Q40" s="679"/>
      <c r="R40" s="680" t="s">
        <v>247</v>
      </c>
      <c r="S40" s="681"/>
      <c r="T40" s="681"/>
      <c r="U40" s="681"/>
      <c r="V40" s="681"/>
      <c r="W40" s="681"/>
      <c r="X40" s="681"/>
      <c r="Y40" s="682"/>
      <c r="Z40" s="713" t="s">
        <v>130</v>
      </c>
      <c r="AA40" s="713"/>
      <c r="AB40" s="713"/>
      <c r="AC40" s="713"/>
      <c r="AD40" s="714" t="s">
        <v>247</v>
      </c>
      <c r="AE40" s="714"/>
      <c r="AF40" s="714"/>
      <c r="AG40" s="714"/>
      <c r="AH40" s="714"/>
      <c r="AI40" s="714"/>
      <c r="AJ40" s="714"/>
      <c r="AK40" s="714"/>
      <c r="AL40" s="683" t="s">
        <v>130</v>
      </c>
      <c r="AM40" s="684"/>
      <c r="AN40" s="684"/>
      <c r="AO40" s="715"/>
      <c r="AQ40" s="723" t="s">
        <v>347</v>
      </c>
      <c r="AR40" s="724"/>
      <c r="AS40" s="724"/>
      <c r="AT40" s="724"/>
      <c r="AU40" s="724"/>
      <c r="AV40" s="724"/>
      <c r="AW40" s="724"/>
      <c r="AX40" s="724"/>
      <c r="AY40" s="725"/>
      <c r="AZ40" s="680" t="s">
        <v>130</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109</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37000</v>
      </c>
      <c r="CS40" s="681"/>
      <c r="CT40" s="681"/>
      <c r="CU40" s="681"/>
      <c r="CV40" s="681"/>
      <c r="CW40" s="681"/>
      <c r="CX40" s="681"/>
      <c r="CY40" s="682"/>
      <c r="CZ40" s="683">
        <v>0.3</v>
      </c>
      <c r="DA40" s="701"/>
      <c r="DB40" s="701"/>
      <c r="DC40" s="702"/>
      <c r="DD40" s="686" t="s">
        <v>130</v>
      </c>
      <c r="DE40" s="681"/>
      <c r="DF40" s="681"/>
      <c r="DG40" s="681"/>
      <c r="DH40" s="681"/>
      <c r="DI40" s="681"/>
      <c r="DJ40" s="681"/>
      <c r="DK40" s="682"/>
      <c r="DL40" s="686" t="s">
        <v>247</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2">
      <c r="B41" s="677" t="s">
        <v>351</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247</v>
      </c>
      <c r="AE41" s="714"/>
      <c r="AF41" s="714"/>
      <c r="AG41" s="714"/>
      <c r="AH41" s="714"/>
      <c r="AI41" s="714"/>
      <c r="AJ41" s="714"/>
      <c r="AK41" s="714"/>
      <c r="AL41" s="683" t="s">
        <v>130</v>
      </c>
      <c r="AM41" s="684"/>
      <c r="AN41" s="684"/>
      <c r="AO41" s="715"/>
      <c r="AQ41" s="723" t="s">
        <v>352</v>
      </c>
      <c r="AR41" s="724"/>
      <c r="AS41" s="724"/>
      <c r="AT41" s="724"/>
      <c r="AU41" s="724"/>
      <c r="AV41" s="724"/>
      <c r="AW41" s="724"/>
      <c r="AX41" s="724"/>
      <c r="AY41" s="725"/>
      <c r="AZ41" s="680">
        <v>223667</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247</v>
      </c>
      <c r="CS41" s="699"/>
      <c r="CT41" s="699"/>
      <c r="CU41" s="699"/>
      <c r="CV41" s="699"/>
      <c r="CW41" s="699"/>
      <c r="CX41" s="699"/>
      <c r="CY41" s="700"/>
      <c r="CZ41" s="683" t="s">
        <v>130</v>
      </c>
      <c r="DA41" s="701"/>
      <c r="DB41" s="701"/>
      <c r="DC41" s="702"/>
      <c r="DD41" s="686" t="s">
        <v>247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355</v>
      </c>
      <c r="C42" s="678"/>
      <c r="D42" s="678"/>
      <c r="E42" s="678"/>
      <c r="F42" s="678"/>
      <c r="G42" s="678"/>
      <c r="H42" s="678"/>
      <c r="I42" s="678"/>
      <c r="J42" s="678"/>
      <c r="K42" s="678"/>
      <c r="L42" s="678"/>
      <c r="M42" s="678"/>
      <c r="N42" s="678"/>
      <c r="O42" s="678"/>
      <c r="P42" s="678"/>
      <c r="Q42" s="679"/>
      <c r="R42" s="680">
        <v>410000</v>
      </c>
      <c r="S42" s="681"/>
      <c r="T42" s="681"/>
      <c r="U42" s="681"/>
      <c r="V42" s="681"/>
      <c r="W42" s="681"/>
      <c r="X42" s="681"/>
      <c r="Y42" s="682"/>
      <c r="Z42" s="713">
        <v>2.8</v>
      </c>
      <c r="AA42" s="713"/>
      <c r="AB42" s="713"/>
      <c r="AC42" s="713"/>
      <c r="AD42" s="714" t="s">
        <v>130</v>
      </c>
      <c r="AE42" s="714"/>
      <c r="AF42" s="714"/>
      <c r="AG42" s="714"/>
      <c r="AH42" s="714"/>
      <c r="AI42" s="714"/>
      <c r="AJ42" s="714"/>
      <c r="AK42" s="714"/>
      <c r="AL42" s="683" t="s">
        <v>247</v>
      </c>
      <c r="AM42" s="684"/>
      <c r="AN42" s="684"/>
      <c r="AO42" s="715"/>
      <c r="AQ42" s="716" t="s">
        <v>356</v>
      </c>
      <c r="AR42" s="717"/>
      <c r="AS42" s="717"/>
      <c r="AT42" s="717"/>
      <c r="AU42" s="717"/>
      <c r="AV42" s="717"/>
      <c r="AW42" s="717"/>
      <c r="AX42" s="717"/>
      <c r="AY42" s="718"/>
      <c r="AZ42" s="664">
        <v>952116</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325</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786968</v>
      </c>
      <c r="CS42" s="681"/>
      <c r="CT42" s="681"/>
      <c r="CU42" s="681"/>
      <c r="CV42" s="681"/>
      <c r="CW42" s="681"/>
      <c r="CX42" s="681"/>
      <c r="CY42" s="682"/>
      <c r="CZ42" s="683">
        <v>5.6</v>
      </c>
      <c r="DA42" s="684"/>
      <c r="DB42" s="684"/>
      <c r="DC42" s="685"/>
      <c r="DD42" s="686">
        <v>252072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359</v>
      </c>
      <c r="C43" s="662"/>
      <c r="D43" s="662"/>
      <c r="E43" s="662"/>
      <c r="F43" s="662"/>
      <c r="G43" s="662"/>
      <c r="H43" s="662"/>
      <c r="I43" s="662"/>
      <c r="J43" s="662"/>
      <c r="K43" s="662"/>
      <c r="L43" s="662"/>
      <c r="M43" s="662"/>
      <c r="N43" s="662"/>
      <c r="O43" s="662"/>
      <c r="P43" s="662"/>
      <c r="Q43" s="663"/>
      <c r="R43" s="664">
        <v>14769525</v>
      </c>
      <c r="S43" s="703"/>
      <c r="T43" s="703"/>
      <c r="U43" s="703"/>
      <c r="V43" s="703"/>
      <c r="W43" s="703"/>
      <c r="X43" s="703"/>
      <c r="Y43" s="704"/>
      <c r="Z43" s="705">
        <v>100</v>
      </c>
      <c r="AA43" s="705"/>
      <c r="AB43" s="705"/>
      <c r="AC43" s="705"/>
      <c r="AD43" s="706">
        <v>6609034</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11657</v>
      </c>
      <c r="CS43" s="699"/>
      <c r="CT43" s="699"/>
      <c r="CU43" s="699"/>
      <c r="CV43" s="699"/>
      <c r="CW43" s="699"/>
      <c r="CX43" s="699"/>
      <c r="CY43" s="700"/>
      <c r="CZ43" s="683">
        <v>0.1</v>
      </c>
      <c r="DA43" s="701"/>
      <c r="DB43" s="701"/>
      <c r="DC43" s="702"/>
      <c r="DD43" s="686">
        <v>11657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786968</v>
      </c>
      <c r="CS44" s="681"/>
      <c r="CT44" s="681"/>
      <c r="CU44" s="681"/>
      <c r="CV44" s="681"/>
      <c r="CW44" s="681"/>
      <c r="CX44" s="681"/>
      <c r="CY44" s="682"/>
      <c r="CZ44" s="683">
        <v>5.6</v>
      </c>
      <c r="DA44" s="684"/>
      <c r="DB44" s="684"/>
      <c r="DC44" s="685"/>
      <c r="DD44" s="686">
        <v>252072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631821</v>
      </c>
      <c r="CS45" s="699"/>
      <c r="CT45" s="699"/>
      <c r="CU45" s="699"/>
      <c r="CV45" s="699"/>
      <c r="CW45" s="699"/>
      <c r="CX45" s="699"/>
      <c r="CY45" s="700"/>
      <c r="CZ45" s="683">
        <v>4.5</v>
      </c>
      <c r="DA45" s="701"/>
      <c r="DB45" s="701"/>
      <c r="DC45" s="702"/>
      <c r="DD45" s="686">
        <v>178660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155147</v>
      </c>
      <c r="CS46" s="681"/>
      <c r="CT46" s="681"/>
      <c r="CU46" s="681"/>
      <c r="CV46" s="681"/>
      <c r="CW46" s="681"/>
      <c r="CX46" s="681"/>
      <c r="CY46" s="682"/>
      <c r="CZ46" s="683">
        <v>1.1000000000000001</v>
      </c>
      <c r="DA46" s="684"/>
      <c r="DB46" s="684"/>
      <c r="DC46" s="685"/>
      <c r="DD46" s="686">
        <v>73412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130</v>
      </c>
      <c r="CS47" s="699"/>
      <c r="CT47" s="699"/>
      <c r="CU47" s="699"/>
      <c r="CV47" s="699"/>
      <c r="CW47" s="699"/>
      <c r="CX47" s="699"/>
      <c r="CY47" s="700"/>
      <c r="CZ47" s="683" t="s">
        <v>247</v>
      </c>
      <c r="DA47" s="701"/>
      <c r="DB47" s="701"/>
      <c r="DC47" s="702"/>
      <c r="DD47" s="686" t="s">
        <v>247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247</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14152618</v>
      </c>
      <c r="CS49" s="665"/>
      <c r="CT49" s="665"/>
      <c r="CU49" s="665"/>
      <c r="CV49" s="665"/>
      <c r="CW49" s="665"/>
      <c r="CX49" s="665"/>
      <c r="CY49" s="666"/>
      <c r="CZ49" s="667">
        <v>100</v>
      </c>
      <c r="DA49" s="668"/>
      <c r="DB49" s="668"/>
      <c r="DC49" s="669"/>
      <c r="DD49" s="670">
        <v>8199119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Y0N6v4V8T35NnUwHxCZD7BkHjTJWuS3rCXkzHncDM3Dh2hZTj0/Gk08m6xw0uUIpR9qBSBhu7BtDurr2ACziw==" saltValue="y4NLrDKtCubqT9wf6Ib56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392</v>
      </c>
      <c r="C7" s="1146"/>
      <c r="D7" s="1146"/>
      <c r="E7" s="1146"/>
      <c r="F7" s="1146"/>
      <c r="G7" s="1146"/>
      <c r="H7" s="1146"/>
      <c r="I7" s="1146"/>
      <c r="J7" s="1146"/>
      <c r="K7" s="1146"/>
      <c r="L7" s="1146"/>
      <c r="M7" s="1146"/>
      <c r="N7" s="1146"/>
      <c r="O7" s="1146"/>
      <c r="P7" s="1147"/>
      <c r="Q7" s="1199">
        <v>14769</v>
      </c>
      <c r="R7" s="1200"/>
      <c r="S7" s="1200"/>
      <c r="T7" s="1200"/>
      <c r="U7" s="1200"/>
      <c r="V7" s="1200">
        <v>14152</v>
      </c>
      <c r="W7" s="1200"/>
      <c r="X7" s="1200"/>
      <c r="Y7" s="1200"/>
      <c r="Z7" s="1200"/>
      <c r="AA7" s="1200">
        <v>617</v>
      </c>
      <c r="AB7" s="1200"/>
      <c r="AC7" s="1200"/>
      <c r="AD7" s="1200"/>
      <c r="AE7" s="1201"/>
      <c r="AF7" s="1202">
        <v>613</v>
      </c>
      <c r="AG7" s="1203"/>
      <c r="AH7" s="1203"/>
      <c r="AI7" s="1203"/>
      <c r="AJ7" s="1204"/>
      <c r="AK7" s="1186">
        <v>510</v>
      </c>
      <c r="AL7" s="1187"/>
      <c r="AM7" s="1187"/>
      <c r="AN7" s="1187"/>
      <c r="AO7" s="1187"/>
      <c r="AP7" s="1187">
        <v>8191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581</v>
      </c>
      <c r="BS7" s="1190" t="s">
        <v>582</v>
      </c>
      <c r="BT7" s="1191"/>
      <c r="BU7" s="1191"/>
      <c r="BV7" s="1191"/>
      <c r="BW7" s="1191"/>
      <c r="BX7" s="1191"/>
      <c r="BY7" s="1191"/>
      <c r="BZ7" s="1191"/>
      <c r="CA7" s="1191"/>
      <c r="CB7" s="1191"/>
      <c r="CC7" s="1191"/>
      <c r="CD7" s="1191"/>
      <c r="CE7" s="1191"/>
      <c r="CF7" s="1191"/>
      <c r="CG7" s="1192"/>
      <c r="CH7" s="1183">
        <v>0</v>
      </c>
      <c r="CI7" s="1184"/>
      <c r="CJ7" s="1184"/>
      <c r="CK7" s="1184"/>
      <c r="CL7" s="1185"/>
      <c r="CM7" s="1183">
        <v>7</v>
      </c>
      <c r="CN7" s="1184"/>
      <c r="CO7" s="1184"/>
      <c r="CP7" s="1184"/>
      <c r="CQ7" s="1185"/>
      <c r="CR7" s="1183">
        <v>5</v>
      </c>
      <c r="CS7" s="1184"/>
      <c r="CT7" s="1184"/>
      <c r="CU7" s="1184"/>
      <c r="CV7" s="1185"/>
      <c r="CW7" s="1183" t="s">
        <v>576</v>
      </c>
      <c r="CX7" s="1184"/>
      <c r="CY7" s="1184"/>
      <c r="CZ7" s="1184"/>
      <c r="DA7" s="1185"/>
      <c r="DB7" s="1183">
        <v>688</v>
      </c>
      <c r="DC7" s="1184"/>
      <c r="DD7" s="1184"/>
      <c r="DE7" s="1184"/>
      <c r="DF7" s="1185"/>
      <c r="DG7" s="1183" t="s">
        <v>576</v>
      </c>
      <c r="DH7" s="1184"/>
      <c r="DI7" s="1184"/>
      <c r="DJ7" s="1184"/>
      <c r="DK7" s="1185"/>
      <c r="DL7" s="1183" t="s">
        <v>576</v>
      </c>
      <c r="DM7" s="1184"/>
      <c r="DN7" s="1184"/>
      <c r="DO7" s="1184"/>
      <c r="DP7" s="1185"/>
      <c r="DQ7" s="1183" t="s">
        <v>576</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583</v>
      </c>
      <c r="BT8" s="1110"/>
      <c r="BU8" s="1110"/>
      <c r="BV8" s="1110"/>
      <c r="BW8" s="1110"/>
      <c r="BX8" s="1110"/>
      <c r="BY8" s="1110"/>
      <c r="BZ8" s="1110"/>
      <c r="CA8" s="1110"/>
      <c r="CB8" s="1110"/>
      <c r="CC8" s="1110"/>
      <c r="CD8" s="1110"/>
      <c r="CE8" s="1110"/>
      <c r="CF8" s="1110"/>
      <c r="CG8" s="1111"/>
      <c r="CH8" s="1084">
        <v>9</v>
      </c>
      <c r="CI8" s="1085"/>
      <c r="CJ8" s="1085"/>
      <c r="CK8" s="1085"/>
      <c r="CL8" s="1086"/>
      <c r="CM8" s="1084">
        <v>1855</v>
      </c>
      <c r="CN8" s="1085"/>
      <c r="CO8" s="1085"/>
      <c r="CP8" s="1085"/>
      <c r="CQ8" s="1086"/>
      <c r="CR8" s="1084" t="s">
        <v>576</v>
      </c>
      <c r="CS8" s="1085"/>
      <c r="CT8" s="1085"/>
      <c r="CU8" s="1085"/>
      <c r="CV8" s="1086"/>
      <c r="CW8" s="1084" t="s">
        <v>576</v>
      </c>
      <c r="CX8" s="1085"/>
      <c r="CY8" s="1085"/>
      <c r="CZ8" s="1085"/>
      <c r="DA8" s="1086"/>
      <c r="DB8" s="1084" t="s">
        <v>576</v>
      </c>
      <c r="DC8" s="1085"/>
      <c r="DD8" s="1085"/>
      <c r="DE8" s="1085"/>
      <c r="DF8" s="1086"/>
      <c r="DG8" s="1084" t="s">
        <v>576</v>
      </c>
      <c r="DH8" s="1085"/>
      <c r="DI8" s="1085"/>
      <c r="DJ8" s="1085"/>
      <c r="DK8" s="1086"/>
      <c r="DL8" s="1084" t="s">
        <v>576</v>
      </c>
      <c r="DM8" s="1085"/>
      <c r="DN8" s="1085"/>
      <c r="DO8" s="1085"/>
      <c r="DP8" s="1086"/>
      <c r="DQ8" s="1084" t="s">
        <v>576</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14769</v>
      </c>
      <c r="R23" s="1164"/>
      <c r="S23" s="1164"/>
      <c r="T23" s="1164"/>
      <c r="U23" s="1164"/>
      <c r="V23" s="1164">
        <v>14152</v>
      </c>
      <c r="W23" s="1164"/>
      <c r="X23" s="1164"/>
      <c r="Y23" s="1164"/>
      <c r="Z23" s="1164"/>
      <c r="AA23" s="1164">
        <v>617</v>
      </c>
      <c r="AB23" s="1164"/>
      <c r="AC23" s="1164"/>
      <c r="AD23" s="1164"/>
      <c r="AE23" s="1165"/>
      <c r="AF23" s="1166">
        <v>613</v>
      </c>
      <c r="AG23" s="1164"/>
      <c r="AH23" s="1164"/>
      <c r="AI23" s="1164"/>
      <c r="AJ23" s="1167"/>
      <c r="AK23" s="1168"/>
      <c r="AL23" s="1169"/>
      <c r="AM23" s="1169"/>
      <c r="AN23" s="1169"/>
      <c r="AO23" s="1169"/>
      <c r="AP23" s="1164">
        <v>8191</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3595</v>
      </c>
      <c r="R28" s="1149"/>
      <c r="S28" s="1149"/>
      <c r="T28" s="1149"/>
      <c r="U28" s="1149"/>
      <c r="V28" s="1149">
        <v>3523</v>
      </c>
      <c r="W28" s="1149"/>
      <c r="X28" s="1149"/>
      <c r="Y28" s="1149"/>
      <c r="Z28" s="1149"/>
      <c r="AA28" s="1149">
        <v>72</v>
      </c>
      <c r="AB28" s="1149"/>
      <c r="AC28" s="1149"/>
      <c r="AD28" s="1149"/>
      <c r="AE28" s="1150"/>
      <c r="AF28" s="1151">
        <v>72</v>
      </c>
      <c r="AG28" s="1149"/>
      <c r="AH28" s="1149"/>
      <c r="AI28" s="1149"/>
      <c r="AJ28" s="1152"/>
      <c r="AK28" s="1153">
        <v>266</v>
      </c>
      <c r="AL28" s="1141"/>
      <c r="AM28" s="1141"/>
      <c r="AN28" s="1141"/>
      <c r="AO28" s="1141"/>
      <c r="AP28" s="1141" t="s">
        <v>576</v>
      </c>
      <c r="AQ28" s="1141"/>
      <c r="AR28" s="1141"/>
      <c r="AS28" s="1141"/>
      <c r="AT28" s="1141"/>
      <c r="AU28" s="1141" t="s">
        <v>576</v>
      </c>
      <c r="AV28" s="1141"/>
      <c r="AW28" s="1141"/>
      <c r="AX28" s="1141"/>
      <c r="AY28" s="1141"/>
      <c r="AZ28" s="1142" t="s">
        <v>576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408</v>
      </c>
      <c r="C29" s="1133"/>
      <c r="D29" s="1133"/>
      <c r="E29" s="1133"/>
      <c r="F29" s="1133"/>
      <c r="G29" s="1133"/>
      <c r="H29" s="1133"/>
      <c r="I29" s="1133"/>
      <c r="J29" s="1133"/>
      <c r="K29" s="1133"/>
      <c r="L29" s="1133"/>
      <c r="M29" s="1133"/>
      <c r="N29" s="1133"/>
      <c r="O29" s="1133"/>
      <c r="P29" s="1134"/>
      <c r="Q29" s="1138">
        <v>3162</v>
      </c>
      <c r="R29" s="1139"/>
      <c r="S29" s="1139"/>
      <c r="T29" s="1139"/>
      <c r="U29" s="1139"/>
      <c r="V29" s="1139">
        <v>2970</v>
      </c>
      <c r="W29" s="1139"/>
      <c r="X29" s="1139"/>
      <c r="Y29" s="1139"/>
      <c r="Z29" s="1139"/>
      <c r="AA29" s="1139">
        <v>192</v>
      </c>
      <c r="AB29" s="1139"/>
      <c r="AC29" s="1139"/>
      <c r="AD29" s="1139"/>
      <c r="AE29" s="1140"/>
      <c r="AF29" s="1114">
        <v>192</v>
      </c>
      <c r="AG29" s="1115"/>
      <c r="AH29" s="1115"/>
      <c r="AI29" s="1115"/>
      <c r="AJ29" s="1116"/>
      <c r="AK29" s="1075">
        <v>515</v>
      </c>
      <c r="AL29" s="1066"/>
      <c r="AM29" s="1066"/>
      <c r="AN29" s="1066"/>
      <c r="AO29" s="1066"/>
      <c r="AP29" s="1066" t="s">
        <v>576</v>
      </c>
      <c r="AQ29" s="1066"/>
      <c r="AR29" s="1066"/>
      <c r="AS29" s="1066"/>
      <c r="AT29" s="1066"/>
      <c r="AU29" s="1066" t="s">
        <v>576</v>
      </c>
      <c r="AV29" s="1066"/>
      <c r="AW29" s="1066"/>
      <c r="AX29" s="1066"/>
      <c r="AY29" s="1066"/>
      <c r="AZ29" s="1137" t="s">
        <v>576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409</v>
      </c>
      <c r="C30" s="1133"/>
      <c r="D30" s="1133"/>
      <c r="E30" s="1133"/>
      <c r="F30" s="1133"/>
      <c r="G30" s="1133"/>
      <c r="H30" s="1133"/>
      <c r="I30" s="1133"/>
      <c r="J30" s="1133"/>
      <c r="K30" s="1133"/>
      <c r="L30" s="1133"/>
      <c r="M30" s="1133"/>
      <c r="N30" s="1133"/>
      <c r="O30" s="1133"/>
      <c r="P30" s="1134"/>
      <c r="Q30" s="1138">
        <v>1036</v>
      </c>
      <c r="R30" s="1139"/>
      <c r="S30" s="1139"/>
      <c r="T30" s="1139"/>
      <c r="U30" s="1139"/>
      <c r="V30" s="1139">
        <v>1017</v>
      </c>
      <c r="W30" s="1139"/>
      <c r="X30" s="1139"/>
      <c r="Y30" s="1139"/>
      <c r="Z30" s="1139"/>
      <c r="AA30" s="1139">
        <v>19</v>
      </c>
      <c r="AB30" s="1139"/>
      <c r="AC30" s="1139"/>
      <c r="AD30" s="1139"/>
      <c r="AE30" s="1140"/>
      <c r="AF30" s="1114">
        <v>19</v>
      </c>
      <c r="AG30" s="1115"/>
      <c r="AH30" s="1115"/>
      <c r="AI30" s="1115"/>
      <c r="AJ30" s="1116"/>
      <c r="AK30" s="1075">
        <v>441</v>
      </c>
      <c r="AL30" s="1066"/>
      <c r="AM30" s="1066"/>
      <c r="AN30" s="1066"/>
      <c r="AO30" s="1066"/>
      <c r="AP30" s="1066" t="s">
        <v>576</v>
      </c>
      <c r="AQ30" s="1066"/>
      <c r="AR30" s="1066"/>
      <c r="AS30" s="1066"/>
      <c r="AT30" s="1066"/>
      <c r="AU30" s="1066" t="s">
        <v>576</v>
      </c>
      <c r="AV30" s="1066"/>
      <c r="AW30" s="1066"/>
      <c r="AX30" s="1066"/>
      <c r="AY30" s="1066"/>
      <c r="AZ30" s="1137" t="s">
        <v>576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410</v>
      </c>
      <c r="C31" s="1133"/>
      <c r="D31" s="1133"/>
      <c r="E31" s="1133"/>
      <c r="F31" s="1133"/>
      <c r="G31" s="1133"/>
      <c r="H31" s="1133"/>
      <c r="I31" s="1133"/>
      <c r="J31" s="1133"/>
      <c r="K31" s="1133"/>
      <c r="L31" s="1133"/>
      <c r="M31" s="1133"/>
      <c r="N31" s="1133"/>
      <c r="O31" s="1133"/>
      <c r="P31" s="1134"/>
      <c r="Q31" s="1138">
        <v>832</v>
      </c>
      <c r="R31" s="1139"/>
      <c r="S31" s="1139"/>
      <c r="T31" s="1139"/>
      <c r="U31" s="1139"/>
      <c r="V31" s="1139">
        <v>866</v>
      </c>
      <c r="W31" s="1139"/>
      <c r="X31" s="1139"/>
      <c r="Y31" s="1139"/>
      <c r="Z31" s="1139"/>
      <c r="AA31" s="1139">
        <v>-34</v>
      </c>
      <c r="AB31" s="1139"/>
      <c r="AC31" s="1139"/>
      <c r="AD31" s="1139"/>
      <c r="AE31" s="1140"/>
      <c r="AF31" s="1114">
        <v>57</v>
      </c>
      <c r="AG31" s="1115"/>
      <c r="AH31" s="1115"/>
      <c r="AI31" s="1115"/>
      <c r="AJ31" s="1116"/>
      <c r="AK31" s="1075">
        <v>549</v>
      </c>
      <c r="AL31" s="1066"/>
      <c r="AM31" s="1066"/>
      <c r="AN31" s="1066"/>
      <c r="AO31" s="1066"/>
      <c r="AP31" s="1066">
        <v>9538</v>
      </c>
      <c r="AQ31" s="1066"/>
      <c r="AR31" s="1066"/>
      <c r="AS31" s="1066"/>
      <c r="AT31" s="1066"/>
      <c r="AU31" s="1066">
        <v>7544</v>
      </c>
      <c r="AV31" s="1066"/>
      <c r="AW31" s="1066"/>
      <c r="AX31" s="1066"/>
      <c r="AY31" s="1066"/>
      <c r="AZ31" s="1137" t="s">
        <v>576</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340</v>
      </c>
      <c r="AG63" s="1054"/>
      <c r="AH63" s="1054"/>
      <c r="AI63" s="1054"/>
      <c r="AJ63" s="1125"/>
      <c r="AK63" s="1126"/>
      <c r="AL63" s="1058"/>
      <c r="AM63" s="1058"/>
      <c r="AN63" s="1058"/>
      <c r="AO63" s="1058"/>
      <c r="AP63" s="1054">
        <v>9538</v>
      </c>
      <c r="AQ63" s="1054"/>
      <c r="AR63" s="1054"/>
      <c r="AS63" s="1054"/>
      <c r="AT63" s="1054"/>
      <c r="AU63" s="1054">
        <v>7544</v>
      </c>
      <c r="AV63" s="1054"/>
      <c r="AW63" s="1054"/>
      <c r="AX63" s="1054"/>
      <c r="AY63" s="1054"/>
      <c r="AZ63" s="1120"/>
      <c r="BA63" s="1120"/>
      <c r="BB63" s="1120"/>
      <c r="BC63" s="1120"/>
      <c r="BD63" s="1120"/>
      <c r="BE63" s="1055"/>
      <c r="BF63" s="1055"/>
      <c r="BG63" s="1055"/>
      <c r="BH63" s="1055"/>
      <c r="BI63" s="1056"/>
      <c r="BJ63" s="1121" t="s">
        <v>396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415</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403</v>
      </c>
      <c r="AL66" s="1091"/>
      <c r="AM66" s="1091"/>
      <c r="AN66" s="1091"/>
      <c r="AO66" s="1092"/>
      <c r="AP66" s="1096" t="s">
        <v>419</v>
      </c>
      <c r="AQ66" s="1097"/>
      <c r="AR66" s="1097"/>
      <c r="AS66" s="1097"/>
      <c r="AT66" s="1098"/>
      <c r="AU66" s="1096" t="s">
        <v>420</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577</v>
      </c>
      <c r="C68" s="1081"/>
      <c r="D68" s="1081"/>
      <c r="E68" s="1081"/>
      <c r="F68" s="1081"/>
      <c r="G68" s="1081"/>
      <c r="H68" s="1081"/>
      <c r="I68" s="1081"/>
      <c r="J68" s="1081"/>
      <c r="K68" s="1081"/>
      <c r="L68" s="1081"/>
      <c r="M68" s="1081"/>
      <c r="N68" s="1081"/>
      <c r="O68" s="1081"/>
      <c r="P68" s="1082"/>
      <c r="Q68" s="1083">
        <v>3726</v>
      </c>
      <c r="R68" s="1077"/>
      <c r="S68" s="1077"/>
      <c r="T68" s="1077"/>
      <c r="U68" s="1077"/>
      <c r="V68" s="1077">
        <v>3582</v>
      </c>
      <c r="W68" s="1077"/>
      <c r="X68" s="1077"/>
      <c r="Y68" s="1077"/>
      <c r="Z68" s="1077"/>
      <c r="AA68" s="1077">
        <v>143</v>
      </c>
      <c r="AB68" s="1077"/>
      <c r="AC68" s="1077"/>
      <c r="AD68" s="1077"/>
      <c r="AE68" s="1077"/>
      <c r="AF68" s="1077">
        <v>143</v>
      </c>
      <c r="AG68" s="1077"/>
      <c r="AH68" s="1077"/>
      <c r="AI68" s="1077"/>
      <c r="AJ68" s="1077"/>
      <c r="AK68" s="1077" t="s">
        <v>576</v>
      </c>
      <c r="AL68" s="1077"/>
      <c r="AM68" s="1077"/>
      <c r="AN68" s="1077"/>
      <c r="AO68" s="1077"/>
      <c r="AP68" s="1077" t="s">
        <v>576</v>
      </c>
      <c r="AQ68" s="1077"/>
      <c r="AR68" s="1077"/>
      <c r="AS68" s="1077"/>
      <c r="AT68" s="1077"/>
      <c r="AU68" s="1077" t="s">
        <v>576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578</v>
      </c>
      <c r="C69" s="1070"/>
      <c r="D69" s="1070"/>
      <c r="E69" s="1070"/>
      <c r="F69" s="1070"/>
      <c r="G69" s="1070"/>
      <c r="H69" s="1070"/>
      <c r="I69" s="1070"/>
      <c r="J69" s="1070"/>
      <c r="K69" s="1070"/>
      <c r="L69" s="1070"/>
      <c r="M69" s="1070"/>
      <c r="N69" s="1070"/>
      <c r="O69" s="1070"/>
      <c r="P69" s="1071"/>
      <c r="Q69" s="1072">
        <v>4670</v>
      </c>
      <c r="R69" s="1066"/>
      <c r="S69" s="1066"/>
      <c r="T69" s="1066"/>
      <c r="U69" s="1066"/>
      <c r="V69" s="1066">
        <v>3737</v>
      </c>
      <c r="W69" s="1066"/>
      <c r="X69" s="1066"/>
      <c r="Y69" s="1066"/>
      <c r="Z69" s="1066"/>
      <c r="AA69" s="1066">
        <v>933</v>
      </c>
      <c r="AB69" s="1066"/>
      <c r="AC69" s="1066"/>
      <c r="AD69" s="1066"/>
      <c r="AE69" s="1066"/>
      <c r="AF69" s="1066">
        <v>933</v>
      </c>
      <c r="AG69" s="1066"/>
      <c r="AH69" s="1066"/>
      <c r="AI69" s="1066"/>
      <c r="AJ69" s="1066"/>
      <c r="AK69" s="1066">
        <v>203</v>
      </c>
      <c r="AL69" s="1066"/>
      <c r="AM69" s="1066"/>
      <c r="AN69" s="1066"/>
      <c r="AO69" s="1066"/>
      <c r="AP69" s="1066" t="s">
        <v>576</v>
      </c>
      <c r="AQ69" s="1066"/>
      <c r="AR69" s="1066"/>
      <c r="AS69" s="1066"/>
      <c r="AT69" s="1066"/>
      <c r="AU69" s="1066" t="s">
        <v>576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579</v>
      </c>
      <c r="C70" s="1070"/>
      <c r="D70" s="1070"/>
      <c r="E70" s="1070"/>
      <c r="F70" s="1070"/>
      <c r="G70" s="1070"/>
      <c r="H70" s="1070"/>
      <c r="I70" s="1070"/>
      <c r="J70" s="1070"/>
      <c r="K70" s="1070"/>
      <c r="L70" s="1070"/>
      <c r="M70" s="1070"/>
      <c r="N70" s="1070"/>
      <c r="O70" s="1070"/>
      <c r="P70" s="1071"/>
      <c r="Q70" s="1072">
        <v>950375</v>
      </c>
      <c r="R70" s="1066"/>
      <c r="S70" s="1066"/>
      <c r="T70" s="1066"/>
      <c r="U70" s="1066"/>
      <c r="V70" s="1066">
        <v>910903</v>
      </c>
      <c r="W70" s="1066"/>
      <c r="X70" s="1066"/>
      <c r="Y70" s="1066"/>
      <c r="Z70" s="1066"/>
      <c r="AA70" s="1066">
        <v>39472</v>
      </c>
      <c r="AB70" s="1066"/>
      <c r="AC70" s="1066"/>
      <c r="AD70" s="1066"/>
      <c r="AE70" s="1066"/>
      <c r="AF70" s="1066">
        <v>39472</v>
      </c>
      <c r="AG70" s="1066"/>
      <c r="AH70" s="1066"/>
      <c r="AI70" s="1066"/>
      <c r="AJ70" s="1066"/>
      <c r="AK70" s="1066">
        <v>4419</v>
      </c>
      <c r="AL70" s="1066"/>
      <c r="AM70" s="1066"/>
      <c r="AN70" s="1066"/>
      <c r="AO70" s="1066"/>
      <c r="AP70" s="1066" t="s">
        <v>576</v>
      </c>
      <c r="AQ70" s="1066"/>
      <c r="AR70" s="1066"/>
      <c r="AS70" s="1066"/>
      <c r="AT70" s="1066"/>
      <c r="AU70" s="1066" t="s">
        <v>576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580</v>
      </c>
      <c r="C71" s="1070"/>
      <c r="D71" s="1070"/>
      <c r="E71" s="1070"/>
      <c r="F71" s="1070"/>
      <c r="G71" s="1070"/>
      <c r="H71" s="1070"/>
      <c r="I71" s="1070"/>
      <c r="J71" s="1070"/>
      <c r="K71" s="1070"/>
      <c r="L71" s="1070"/>
      <c r="M71" s="1070"/>
      <c r="N71" s="1070"/>
      <c r="O71" s="1070"/>
      <c r="P71" s="1071"/>
      <c r="Q71" s="1072">
        <v>1042</v>
      </c>
      <c r="R71" s="1066"/>
      <c r="S71" s="1066"/>
      <c r="T71" s="1066"/>
      <c r="U71" s="1066"/>
      <c r="V71" s="1066">
        <v>982</v>
      </c>
      <c r="W71" s="1066"/>
      <c r="X71" s="1066"/>
      <c r="Y71" s="1066"/>
      <c r="Z71" s="1066"/>
      <c r="AA71" s="1066">
        <v>60</v>
      </c>
      <c r="AB71" s="1066"/>
      <c r="AC71" s="1066"/>
      <c r="AD71" s="1066"/>
      <c r="AE71" s="1066"/>
      <c r="AF71" s="1066">
        <v>60</v>
      </c>
      <c r="AG71" s="1066"/>
      <c r="AH71" s="1066"/>
      <c r="AI71" s="1066"/>
      <c r="AJ71" s="1066"/>
      <c r="AK71" s="1066" t="s">
        <v>576</v>
      </c>
      <c r="AL71" s="1066"/>
      <c r="AM71" s="1066"/>
      <c r="AN71" s="1066"/>
      <c r="AO71" s="1066"/>
      <c r="AP71" s="1066" t="s">
        <v>576</v>
      </c>
      <c r="AQ71" s="1066"/>
      <c r="AR71" s="1066"/>
      <c r="AS71" s="1066"/>
      <c r="AT71" s="1066"/>
      <c r="AU71" s="1066" t="s">
        <v>576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40608</v>
      </c>
      <c r="AG88" s="1054"/>
      <c r="AH88" s="1054"/>
      <c r="AI88" s="1054"/>
      <c r="AJ88" s="1054"/>
      <c r="AK88" s="1058"/>
      <c r="AL88" s="1058"/>
      <c r="AM88" s="1058"/>
      <c r="AN88" s="1058"/>
      <c r="AO88" s="1058"/>
      <c r="AP88" s="1054" t="s">
        <v>576</v>
      </c>
      <c r="AQ88" s="1054"/>
      <c r="AR88" s="1054"/>
      <c r="AS88" s="1054"/>
      <c r="AT88" s="1054"/>
      <c r="AU88" s="1054" t="s">
        <v>576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576</v>
      </c>
      <c r="CX102" s="1046"/>
      <c r="CY102" s="1046"/>
      <c r="CZ102" s="1046"/>
      <c r="DA102" s="1047"/>
      <c r="DB102" s="1045">
        <v>688</v>
      </c>
      <c r="DC102" s="1046"/>
      <c r="DD102" s="1046"/>
      <c r="DE102" s="1046"/>
      <c r="DF102" s="1047"/>
      <c r="DG102" s="1045" t="s">
        <v>576</v>
      </c>
      <c r="DH102" s="1046"/>
      <c r="DI102" s="1046"/>
      <c r="DJ102" s="1046"/>
      <c r="DK102" s="1047"/>
      <c r="DL102" s="1045" t="s">
        <v>576</v>
      </c>
      <c r="DM102" s="1046"/>
      <c r="DN102" s="1046"/>
      <c r="DO102" s="1046"/>
      <c r="DP102" s="1047"/>
      <c r="DQ102" s="1045" t="s">
        <v>576</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310</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310</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310</v>
      </c>
      <c r="DR109" s="989"/>
      <c r="DS109" s="989"/>
      <c r="DT109" s="989"/>
      <c r="DU109" s="990"/>
      <c r="DV109" s="991" t="s">
        <v>432</v>
      </c>
      <c r="DW109" s="989"/>
      <c r="DX109" s="989"/>
      <c r="DY109" s="989"/>
      <c r="DZ109" s="1020"/>
    </row>
    <row r="110" spans="1:131" s="248" customFormat="1" ht="26.25" customHeight="1" x14ac:dyDescent="0.2">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630570</v>
      </c>
      <c r="AB110" s="982"/>
      <c r="AC110" s="982"/>
      <c r="AD110" s="982"/>
      <c r="AE110" s="983"/>
      <c r="AF110" s="984">
        <v>637715</v>
      </c>
      <c r="AG110" s="982"/>
      <c r="AH110" s="982"/>
      <c r="AI110" s="982"/>
      <c r="AJ110" s="983"/>
      <c r="AK110" s="984">
        <v>653922</v>
      </c>
      <c r="AL110" s="982"/>
      <c r="AM110" s="982"/>
      <c r="AN110" s="982"/>
      <c r="AO110" s="983"/>
      <c r="AP110" s="985">
        <v>10.6</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7776663</v>
      </c>
      <c r="BR110" s="929"/>
      <c r="BS110" s="929"/>
      <c r="BT110" s="929"/>
      <c r="BU110" s="929"/>
      <c r="BV110" s="929">
        <v>8263851</v>
      </c>
      <c r="BW110" s="929"/>
      <c r="BX110" s="929"/>
      <c r="BY110" s="929"/>
      <c r="BZ110" s="929"/>
      <c r="CA110" s="929">
        <v>8191361</v>
      </c>
      <c r="CB110" s="929"/>
      <c r="CC110" s="929"/>
      <c r="CD110" s="929"/>
      <c r="CE110" s="929"/>
      <c r="CF110" s="953">
        <v>132.80000000000001</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130</v>
      </c>
      <c r="DR110" s="929"/>
      <c r="DS110" s="929"/>
      <c r="DT110" s="929"/>
      <c r="DU110" s="929"/>
      <c r="DV110" s="930" t="s">
        <v>396</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396</v>
      </c>
      <c r="AG111" s="1010"/>
      <c r="AH111" s="1010"/>
      <c r="AI111" s="1010"/>
      <c r="AJ111" s="1011"/>
      <c r="AK111" s="1012" t="s">
        <v>396</v>
      </c>
      <c r="AL111" s="1010"/>
      <c r="AM111" s="1010"/>
      <c r="AN111" s="1010"/>
      <c r="AO111" s="1011"/>
      <c r="AP111" s="1013" t="s">
        <v>130</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688352</v>
      </c>
      <c r="BR111" s="901"/>
      <c r="BS111" s="901"/>
      <c r="BT111" s="901"/>
      <c r="BU111" s="901"/>
      <c r="BV111" s="901">
        <v>688352</v>
      </c>
      <c r="BW111" s="901"/>
      <c r="BX111" s="901"/>
      <c r="BY111" s="901"/>
      <c r="BZ111" s="901"/>
      <c r="CA111" s="901">
        <v>688352</v>
      </c>
      <c r="CB111" s="901"/>
      <c r="CC111" s="901"/>
      <c r="CD111" s="901"/>
      <c r="CE111" s="901"/>
      <c r="CF111" s="962">
        <v>11.2</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x14ac:dyDescent="0.2">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444</v>
      </c>
      <c r="AG112" s="864"/>
      <c r="AH112" s="864"/>
      <c r="AI112" s="864"/>
      <c r="AJ112" s="865"/>
      <c r="AK112" s="866" t="s">
        <v>438</v>
      </c>
      <c r="AL112" s="864"/>
      <c r="AM112" s="864"/>
      <c r="AN112" s="864"/>
      <c r="AO112" s="865"/>
      <c r="AP112" s="911" t="s">
        <v>444</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7914929</v>
      </c>
      <c r="BR112" s="901"/>
      <c r="BS112" s="901"/>
      <c r="BT112" s="901"/>
      <c r="BU112" s="901"/>
      <c r="BV112" s="901">
        <v>7837236</v>
      </c>
      <c r="BW112" s="901"/>
      <c r="BX112" s="901"/>
      <c r="BY112" s="901"/>
      <c r="BZ112" s="901"/>
      <c r="CA112" s="901">
        <v>7544492</v>
      </c>
      <c r="CB112" s="901"/>
      <c r="CC112" s="901"/>
      <c r="CD112" s="901"/>
      <c r="CE112" s="901"/>
      <c r="CF112" s="962">
        <v>122.3</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444</v>
      </c>
      <c r="DM112" s="901"/>
      <c r="DN112" s="901"/>
      <c r="DO112" s="901"/>
      <c r="DP112" s="901"/>
      <c r="DQ112" s="901" t="s">
        <v>396</v>
      </c>
      <c r="DR112" s="901"/>
      <c r="DS112" s="901"/>
      <c r="DT112" s="901"/>
      <c r="DU112" s="901"/>
      <c r="DV112" s="878" t="s">
        <v>396</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560566</v>
      </c>
      <c r="AB113" s="1010"/>
      <c r="AC113" s="1010"/>
      <c r="AD113" s="1010"/>
      <c r="AE113" s="1011"/>
      <c r="AF113" s="1012">
        <v>518751</v>
      </c>
      <c r="AG113" s="1010"/>
      <c r="AH113" s="1010"/>
      <c r="AI113" s="1010"/>
      <c r="AJ113" s="1011"/>
      <c r="AK113" s="1012">
        <v>479248</v>
      </c>
      <c r="AL113" s="1010"/>
      <c r="AM113" s="1010"/>
      <c r="AN113" s="1010"/>
      <c r="AO113" s="1011"/>
      <c r="AP113" s="1013">
        <v>7.8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t="s">
        <v>444</v>
      </c>
      <c r="BR113" s="901"/>
      <c r="BS113" s="901"/>
      <c r="BT113" s="901"/>
      <c r="BU113" s="901"/>
      <c r="BV113" s="901" t="s">
        <v>444</v>
      </c>
      <c r="BW113" s="901"/>
      <c r="BX113" s="901"/>
      <c r="BY113" s="901"/>
      <c r="BZ113" s="901"/>
      <c r="CA113" s="901" t="s">
        <v>438</v>
      </c>
      <c r="CB113" s="901"/>
      <c r="CC113" s="901"/>
      <c r="CD113" s="901"/>
      <c r="CE113" s="901"/>
      <c r="CF113" s="962" t="s">
        <v>444</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444</v>
      </c>
      <c r="DM113" s="864"/>
      <c r="DN113" s="864"/>
      <c r="DO113" s="864"/>
      <c r="DP113" s="865"/>
      <c r="DQ113" s="866" t="s">
        <v>438</v>
      </c>
      <c r="DR113" s="864"/>
      <c r="DS113" s="864"/>
      <c r="DT113" s="864"/>
      <c r="DU113" s="865"/>
      <c r="DV113" s="911" t="s">
        <v>396</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444</v>
      </c>
      <c r="AB114" s="864"/>
      <c r="AC114" s="864"/>
      <c r="AD114" s="864"/>
      <c r="AE114" s="865"/>
      <c r="AF114" s="866" t="s">
        <v>444</v>
      </c>
      <c r="AG114" s="864"/>
      <c r="AH114" s="864"/>
      <c r="AI114" s="864"/>
      <c r="AJ114" s="865"/>
      <c r="AK114" s="866" t="s">
        <v>438</v>
      </c>
      <c r="AL114" s="864"/>
      <c r="AM114" s="864"/>
      <c r="AN114" s="864"/>
      <c r="AO114" s="865"/>
      <c r="AP114" s="911" t="s">
        <v>438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2321475</v>
      </c>
      <c r="BR114" s="901"/>
      <c r="BS114" s="901"/>
      <c r="BT114" s="901"/>
      <c r="BU114" s="901"/>
      <c r="BV114" s="901">
        <v>2277530</v>
      </c>
      <c r="BW114" s="901"/>
      <c r="BX114" s="901"/>
      <c r="BY114" s="901"/>
      <c r="BZ114" s="901"/>
      <c r="CA114" s="901">
        <v>2180812</v>
      </c>
      <c r="CB114" s="901"/>
      <c r="CC114" s="901"/>
      <c r="CD114" s="901"/>
      <c r="CE114" s="901"/>
      <c r="CF114" s="962">
        <v>35.299999999999997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396</v>
      </c>
      <c r="DH114" s="864"/>
      <c r="DI114" s="864"/>
      <c r="DJ114" s="864"/>
      <c r="DK114" s="865"/>
      <c r="DL114" s="866" t="s">
        <v>444</v>
      </c>
      <c r="DM114" s="864"/>
      <c r="DN114" s="864"/>
      <c r="DO114" s="864"/>
      <c r="DP114" s="865"/>
      <c r="DQ114" s="866" t="s">
        <v>444</v>
      </c>
      <c r="DR114" s="864"/>
      <c r="DS114" s="864"/>
      <c r="DT114" s="864"/>
      <c r="DU114" s="865"/>
      <c r="DV114" s="911" t="s">
        <v>438</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444</v>
      </c>
      <c r="AB115" s="1010"/>
      <c r="AC115" s="1010"/>
      <c r="AD115" s="1010"/>
      <c r="AE115" s="1011"/>
      <c r="AF115" s="1012" t="s">
        <v>438</v>
      </c>
      <c r="AG115" s="1010"/>
      <c r="AH115" s="1010"/>
      <c r="AI115" s="1010"/>
      <c r="AJ115" s="1011"/>
      <c r="AK115" s="1012" t="s">
        <v>444</v>
      </c>
      <c r="AL115" s="1010"/>
      <c r="AM115" s="1010"/>
      <c r="AN115" s="1010"/>
      <c r="AO115" s="1011"/>
      <c r="AP115" s="1013" t="s">
        <v>396</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444</v>
      </c>
      <c r="BW115" s="901"/>
      <c r="BX115" s="901"/>
      <c r="BY115" s="901"/>
      <c r="BZ115" s="901"/>
      <c r="CA115" s="901" t="s">
        <v>444</v>
      </c>
      <c r="CB115" s="901"/>
      <c r="CC115" s="901"/>
      <c r="CD115" s="901"/>
      <c r="CE115" s="901"/>
      <c r="CF115" s="962" t="s">
        <v>438</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688352</v>
      </c>
      <c r="DH115" s="864"/>
      <c r="DI115" s="864"/>
      <c r="DJ115" s="864"/>
      <c r="DK115" s="865"/>
      <c r="DL115" s="866">
        <v>688352</v>
      </c>
      <c r="DM115" s="864"/>
      <c r="DN115" s="864"/>
      <c r="DO115" s="864"/>
      <c r="DP115" s="865"/>
      <c r="DQ115" s="866">
        <v>688352</v>
      </c>
      <c r="DR115" s="864"/>
      <c r="DS115" s="864"/>
      <c r="DT115" s="864"/>
      <c r="DU115" s="865"/>
      <c r="DV115" s="911">
        <v>11.2</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438</v>
      </c>
      <c r="AG116" s="864"/>
      <c r="AH116" s="864"/>
      <c r="AI116" s="864"/>
      <c r="AJ116" s="865"/>
      <c r="AK116" s="866" t="s">
        <v>444</v>
      </c>
      <c r="AL116" s="864"/>
      <c r="AM116" s="864"/>
      <c r="AN116" s="864"/>
      <c r="AO116" s="865"/>
      <c r="AP116" s="911" t="s">
        <v>444</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396</v>
      </c>
      <c r="BR116" s="901"/>
      <c r="BS116" s="901"/>
      <c r="BT116" s="901"/>
      <c r="BU116" s="901"/>
      <c r="BV116" s="901" t="s">
        <v>438</v>
      </c>
      <c r="BW116" s="901"/>
      <c r="BX116" s="901"/>
      <c r="BY116" s="901"/>
      <c r="BZ116" s="901"/>
      <c r="CA116" s="901" t="s">
        <v>130</v>
      </c>
      <c r="CB116" s="901"/>
      <c r="CC116" s="901"/>
      <c r="CD116" s="901"/>
      <c r="CE116" s="901"/>
      <c r="CF116" s="962" t="s">
        <v>444</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444</v>
      </c>
      <c r="DM116" s="864"/>
      <c r="DN116" s="864"/>
      <c r="DO116" s="864"/>
      <c r="DP116" s="865"/>
      <c r="DQ116" s="866" t="s">
        <v>444</v>
      </c>
      <c r="DR116" s="864"/>
      <c r="DS116" s="864"/>
      <c r="DT116" s="864"/>
      <c r="DU116" s="865"/>
      <c r="DV116" s="911" t="s">
        <v>444</v>
      </c>
      <c r="DW116" s="912"/>
      <c r="DX116" s="912"/>
      <c r="DY116" s="912"/>
      <c r="DZ116" s="913"/>
    </row>
    <row r="117" spans="1:130" s="248" customFormat="1" ht="26.25" customHeight="1" x14ac:dyDescent="0.2">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1191136</v>
      </c>
      <c r="AB117" s="996"/>
      <c r="AC117" s="996"/>
      <c r="AD117" s="996"/>
      <c r="AE117" s="997"/>
      <c r="AF117" s="998">
        <v>1156466</v>
      </c>
      <c r="AG117" s="996"/>
      <c r="AH117" s="996"/>
      <c r="AI117" s="996"/>
      <c r="AJ117" s="997"/>
      <c r="AK117" s="998">
        <v>1133170</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396</v>
      </c>
      <c r="BR117" s="901"/>
      <c r="BS117" s="901"/>
      <c r="BT117" s="901"/>
      <c r="BU117" s="901"/>
      <c r="BV117" s="901" t="s">
        <v>396</v>
      </c>
      <c r="BW117" s="901"/>
      <c r="BX117" s="901"/>
      <c r="BY117" s="901"/>
      <c r="BZ117" s="901"/>
      <c r="CA117" s="901" t="s">
        <v>396</v>
      </c>
      <c r="CB117" s="901"/>
      <c r="CC117" s="901"/>
      <c r="CD117" s="901"/>
      <c r="CE117" s="901"/>
      <c r="CF117" s="962" t="s">
        <v>396</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396</v>
      </c>
      <c r="DH117" s="864"/>
      <c r="DI117" s="864"/>
      <c r="DJ117" s="864"/>
      <c r="DK117" s="865"/>
      <c r="DL117" s="866" t="s">
        <v>396</v>
      </c>
      <c r="DM117" s="864"/>
      <c r="DN117" s="864"/>
      <c r="DO117" s="864"/>
      <c r="DP117" s="865"/>
      <c r="DQ117" s="866" t="s">
        <v>396</v>
      </c>
      <c r="DR117" s="864"/>
      <c r="DS117" s="864"/>
      <c r="DT117" s="864"/>
      <c r="DU117" s="865"/>
      <c r="DV117" s="911" t="s">
        <v>396</v>
      </c>
      <c r="DW117" s="912"/>
      <c r="DX117" s="912"/>
      <c r="DY117" s="912"/>
      <c r="DZ117" s="913"/>
    </row>
    <row r="118" spans="1:130" s="248" customFormat="1" ht="26.25" customHeight="1" x14ac:dyDescent="0.2">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310</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438</v>
      </c>
      <c r="BW118" s="932"/>
      <c r="BX118" s="932"/>
      <c r="BY118" s="932"/>
      <c r="BZ118" s="932"/>
      <c r="CA118" s="932" t="s">
        <v>396</v>
      </c>
      <c r="CB118" s="932"/>
      <c r="CC118" s="932"/>
      <c r="CD118" s="932"/>
      <c r="CE118" s="932"/>
      <c r="CF118" s="962" t="s">
        <v>396</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396</v>
      </c>
      <c r="DM118" s="864"/>
      <c r="DN118" s="864"/>
      <c r="DO118" s="864"/>
      <c r="DP118" s="865"/>
      <c r="DQ118" s="866" t="s">
        <v>438</v>
      </c>
      <c r="DR118" s="864"/>
      <c r="DS118" s="864"/>
      <c r="DT118" s="864"/>
      <c r="DU118" s="865"/>
      <c r="DV118" s="911" t="s">
        <v>396</v>
      </c>
      <c r="DW118" s="912"/>
      <c r="DX118" s="912"/>
      <c r="DY118" s="912"/>
      <c r="DZ118" s="913"/>
    </row>
    <row r="119" spans="1:130" s="248" customFormat="1" ht="26.25" customHeight="1" x14ac:dyDescent="0.2">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438</v>
      </c>
      <c r="AG119" s="982"/>
      <c r="AH119" s="982"/>
      <c r="AI119" s="982"/>
      <c r="AJ119" s="983"/>
      <c r="AK119" s="984" t="s">
        <v>438</v>
      </c>
      <c r="AL119" s="982"/>
      <c r="AM119" s="982"/>
      <c r="AN119" s="982"/>
      <c r="AO119" s="983"/>
      <c r="AP119" s="985" t="s">
        <v>396</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464</v>
      </c>
      <c r="BP119" s="965"/>
      <c r="BQ119" s="969">
        <v>18701419</v>
      </c>
      <c r="BR119" s="932"/>
      <c r="BS119" s="932"/>
      <c r="BT119" s="932"/>
      <c r="BU119" s="932"/>
      <c r="BV119" s="932">
        <v>19066969</v>
      </c>
      <c r="BW119" s="932"/>
      <c r="BX119" s="932"/>
      <c r="BY119" s="932"/>
      <c r="BZ119" s="932"/>
      <c r="CA119" s="932">
        <v>18605017</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396</v>
      </c>
      <c r="DH119" s="847"/>
      <c r="DI119" s="847"/>
      <c r="DJ119" s="847"/>
      <c r="DK119" s="848"/>
      <c r="DL119" s="849" t="s">
        <v>396</v>
      </c>
      <c r="DM119" s="847"/>
      <c r="DN119" s="847"/>
      <c r="DO119" s="847"/>
      <c r="DP119" s="848"/>
      <c r="DQ119" s="849" t="s">
        <v>396</v>
      </c>
      <c r="DR119" s="847"/>
      <c r="DS119" s="847"/>
      <c r="DT119" s="847"/>
      <c r="DU119" s="848"/>
      <c r="DV119" s="935" t="s">
        <v>396</v>
      </c>
      <c r="DW119" s="936"/>
      <c r="DX119" s="936"/>
      <c r="DY119" s="936"/>
      <c r="DZ119" s="937"/>
    </row>
    <row r="120" spans="1:130" s="248" customFormat="1" ht="26.25" customHeight="1" x14ac:dyDescent="0.2">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130</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2957720</v>
      </c>
      <c r="BR120" s="929"/>
      <c r="BS120" s="929"/>
      <c r="BT120" s="929"/>
      <c r="BU120" s="929"/>
      <c r="BV120" s="929">
        <v>3578413</v>
      </c>
      <c r="BW120" s="929"/>
      <c r="BX120" s="929"/>
      <c r="BY120" s="929"/>
      <c r="BZ120" s="929"/>
      <c r="CA120" s="929">
        <v>4308035</v>
      </c>
      <c r="CB120" s="929"/>
      <c r="CC120" s="929"/>
      <c r="CD120" s="929"/>
      <c r="CE120" s="929"/>
      <c r="CF120" s="953">
        <v>69.8</v>
      </c>
      <c r="CG120" s="954"/>
      <c r="CH120" s="954"/>
      <c r="CI120" s="954"/>
      <c r="CJ120" s="954"/>
      <c r="CK120" s="955" t="s">
        <v>468</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t="s">
        <v>130</v>
      </c>
      <c r="DH120" s="929"/>
      <c r="DI120" s="929"/>
      <c r="DJ120" s="929"/>
      <c r="DK120" s="929"/>
      <c r="DL120" s="929" t="s">
        <v>130</v>
      </c>
      <c r="DM120" s="929"/>
      <c r="DN120" s="929"/>
      <c r="DO120" s="929"/>
      <c r="DP120" s="929"/>
      <c r="DQ120" s="929">
        <v>7544492</v>
      </c>
      <c r="DR120" s="929"/>
      <c r="DS120" s="929"/>
      <c r="DT120" s="929"/>
      <c r="DU120" s="929"/>
      <c r="DV120" s="930">
        <v>122.3</v>
      </c>
      <c r="DW120" s="930"/>
      <c r="DX120" s="930"/>
      <c r="DY120" s="930"/>
      <c r="DZ120" s="931"/>
    </row>
    <row r="121" spans="1:130" s="248" customFormat="1" ht="26.25" customHeight="1" x14ac:dyDescent="0.2">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396</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t="s">
        <v>396</v>
      </c>
      <c r="BR121" s="901"/>
      <c r="BS121" s="901"/>
      <c r="BT121" s="901"/>
      <c r="BU121" s="901"/>
      <c r="BV121" s="901" t="s">
        <v>130</v>
      </c>
      <c r="BW121" s="901"/>
      <c r="BX121" s="901"/>
      <c r="BY121" s="901"/>
      <c r="BZ121" s="901"/>
      <c r="CA121" s="901">
        <v>524600</v>
      </c>
      <c r="CB121" s="901"/>
      <c r="CC121" s="901"/>
      <c r="CD121" s="901"/>
      <c r="CE121" s="901"/>
      <c r="CF121" s="962">
        <v>8.5</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130</v>
      </c>
      <c r="DH121" s="901"/>
      <c r="DI121" s="901"/>
      <c r="DJ121" s="901"/>
      <c r="DK121" s="901"/>
      <c r="DL121" s="901" t="s">
        <v>130</v>
      </c>
      <c r="DM121" s="901"/>
      <c r="DN121" s="901"/>
      <c r="DO121" s="901"/>
      <c r="DP121" s="901"/>
      <c r="DQ121" s="901" t="s">
        <v>130</v>
      </c>
      <c r="DR121" s="901"/>
      <c r="DS121" s="901"/>
      <c r="DT121" s="901"/>
      <c r="DU121" s="901"/>
      <c r="DV121" s="878" t="s">
        <v>472</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396</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11215704</v>
      </c>
      <c r="BR122" s="932"/>
      <c r="BS122" s="932"/>
      <c r="BT122" s="932"/>
      <c r="BU122" s="932"/>
      <c r="BV122" s="932">
        <v>11133801</v>
      </c>
      <c r="BW122" s="932"/>
      <c r="BX122" s="932"/>
      <c r="BY122" s="932"/>
      <c r="BZ122" s="932"/>
      <c r="CA122" s="932">
        <v>11031231</v>
      </c>
      <c r="CB122" s="932"/>
      <c r="CC122" s="932"/>
      <c r="CD122" s="932"/>
      <c r="CE122" s="932"/>
      <c r="CF122" s="933">
        <v>178.8</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t="s">
        <v>396</v>
      </c>
      <c r="DR122" s="901"/>
      <c r="DS122" s="901"/>
      <c r="DT122" s="901"/>
      <c r="DU122" s="901"/>
      <c r="DV122" s="878" t="s">
        <v>396</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474</v>
      </c>
      <c r="AB123" s="864"/>
      <c r="AC123" s="864"/>
      <c r="AD123" s="864"/>
      <c r="AE123" s="865"/>
      <c r="AF123" s="866" t="s">
        <v>472</v>
      </c>
      <c r="AG123" s="864"/>
      <c r="AH123" s="864"/>
      <c r="AI123" s="864"/>
      <c r="AJ123" s="865"/>
      <c r="AK123" s="866" t="s">
        <v>396</v>
      </c>
      <c r="AL123" s="864"/>
      <c r="AM123" s="864"/>
      <c r="AN123" s="864"/>
      <c r="AO123" s="865"/>
      <c r="AP123" s="911" t="s">
        <v>396</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475</v>
      </c>
      <c r="BP123" s="965"/>
      <c r="BQ123" s="919">
        <v>14173424</v>
      </c>
      <c r="BR123" s="920"/>
      <c r="BS123" s="920"/>
      <c r="BT123" s="920"/>
      <c r="BU123" s="920"/>
      <c r="BV123" s="920">
        <v>14712214</v>
      </c>
      <c r="BW123" s="920"/>
      <c r="BX123" s="920"/>
      <c r="BY123" s="920"/>
      <c r="BZ123" s="920"/>
      <c r="CA123" s="920">
        <v>15863866</v>
      </c>
      <c r="CB123" s="920"/>
      <c r="CC123" s="920"/>
      <c r="CD123" s="920"/>
      <c r="CE123" s="920"/>
      <c r="CF123" s="830"/>
      <c r="CG123" s="831"/>
      <c r="CH123" s="831"/>
      <c r="CI123" s="831"/>
      <c r="CJ123" s="921"/>
      <c r="CK123" s="956"/>
      <c r="CL123" s="942"/>
      <c r="CM123" s="942"/>
      <c r="CN123" s="942"/>
      <c r="CO123" s="943"/>
      <c r="CP123" s="922" t="s">
        <v>476</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396</v>
      </c>
      <c r="DM123" s="864"/>
      <c r="DN123" s="864"/>
      <c r="DO123" s="864"/>
      <c r="DP123" s="865"/>
      <c r="DQ123" s="866" t="s">
        <v>130</v>
      </c>
      <c r="DR123" s="864"/>
      <c r="DS123" s="864"/>
      <c r="DT123" s="864"/>
      <c r="DU123" s="865"/>
      <c r="DV123" s="911" t="s">
        <v>396</v>
      </c>
      <c r="DW123" s="912"/>
      <c r="DX123" s="912"/>
      <c r="DY123" s="912"/>
      <c r="DZ123" s="913"/>
    </row>
    <row r="124" spans="1:130" s="248" customFormat="1" ht="26.25" customHeight="1" thickBot="1" x14ac:dyDescent="0.25">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76.8</v>
      </c>
      <c r="BR124" s="918"/>
      <c r="BS124" s="918"/>
      <c r="BT124" s="918"/>
      <c r="BU124" s="918"/>
      <c r="BV124" s="918">
        <v>73.400000000000006</v>
      </c>
      <c r="BW124" s="918"/>
      <c r="BX124" s="918"/>
      <c r="BY124" s="918"/>
      <c r="BZ124" s="918"/>
      <c r="CA124" s="918">
        <v>44.4</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v>7914929</v>
      </c>
      <c r="DH124" s="847"/>
      <c r="DI124" s="847"/>
      <c r="DJ124" s="847"/>
      <c r="DK124" s="848"/>
      <c r="DL124" s="849">
        <v>7837236</v>
      </c>
      <c r="DM124" s="847"/>
      <c r="DN124" s="847"/>
      <c r="DO124" s="847"/>
      <c r="DP124" s="848"/>
      <c r="DQ124" s="849" t="s">
        <v>130</v>
      </c>
      <c r="DR124" s="847"/>
      <c r="DS124" s="847"/>
      <c r="DT124" s="847"/>
      <c r="DU124" s="848"/>
      <c r="DV124" s="935" t="s">
        <v>396</v>
      </c>
      <c r="DW124" s="936"/>
      <c r="DX124" s="936"/>
      <c r="DY124" s="936"/>
      <c r="DZ124" s="937"/>
    </row>
    <row r="125" spans="1:130" s="248" customFormat="1" ht="26.25" customHeight="1" x14ac:dyDescent="0.2">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396</v>
      </c>
      <c r="AG125" s="864"/>
      <c r="AH125" s="864"/>
      <c r="AI125" s="864"/>
      <c r="AJ125" s="865"/>
      <c r="AK125" s="866" t="s">
        <v>130</v>
      </c>
      <c r="AL125" s="864"/>
      <c r="AM125" s="864"/>
      <c r="AN125" s="864"/>
      <c r="AO125" s="865"/>
      <c r="AP125" s="911" t="s">
        <v>396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5">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396</v>
      </c>
      <c r="AB126" s="864"/>
      <c r="AC126" s="864"/>
      <c r="AD126" s="864"/>
      <c r="AE126" s="865"/>
      <c r="AF126" s="866" t="s">
        <v>130</v>
      </c>
      <c r="AG126" s="864"/>
      <c r="AH126" s="864"/>
      <c r="AI126" s="864"/>
      <c r="AJ126" s="865"/>
      <c r="AK126" s="866" t="s">
        <v>396</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396</v>
      </c>
      <c r="DH126" s="901"/>
      <c r="DI126" s="901"/>
      <c r="DJ126" s="901"/>
      <c r="DK126" s="901"/>
      <c r="DL126" s="901" t="s">
        <v>396</v>
      </c>
      <c r="DM126" s="901"/>
      <c r="DN126" s="901"/>
      <c r="DO126" s="901"/>
      <c r="DP126" s="901"/>
      <c r="DQ126" s="901" t="s">
        <v>130</v>
      </c>
      <c r="DR126" s="901"/>
      <c r="DS126" s="901"/>
      <c r="DT126" s="901"/>
      <c r="DU126" s="901"/>
      <c r="DV126" s="878" t="s">
        <v>396</v>
      </c>
      <c r="DW126" s="878"/>
      <c r="DX126" s="878"/>
      <c r="DY126" s="878"/>
      <c r="DZ126" s="879"/>
    </row>
    <row r="127" spans="1:130" s="248" customFormat="1" ht="26.25" customHeight="1" x14ac:dyDescent="0.2">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396</v>
      </c>
      <c r="AG127" s="864"/>
      <c r="AH127" s="864"/>
      <c r="AI127" s="864"/>
      <c r="AJ127" s="865"/>
      <c r="AK127" s="866" t="s">
        <v>396</v>
      </c>
      <c r="AL127" s="864"/>
      <c r="AM127" s="864"/>
      <c r="AN127" s="864"/>
      <c r="AO127" s="865"/>
      <c r="AP127" s="911" t="s">
        <v>130</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488</v>
      </c>
      <c r="DM127" s="901"/>
      <c r="DN127" s="901"/>
      <c r="DO127" s="901"/>
      <c r="DP127" s="901"/>
      <c r="DQ127" s="901" t="s">
        <v>396</v>
      </c>
      <c r="DR127" s="901"/>
      <c r="DS127" s="901"/>
      <c r="DT127" s="901"/>
      <c r="DU127" s="901"/>
      <c r="DV127" s="878" t="s">
        <v>130</v>
      </c>
      <c r="DW127" s="878"/>
      <c r="DX127" s="878"/>
      <c r="DY127" s="878"/>
      <c r="DZ127" s="879"/>
    </row>
    <row r="128" spans="1:130" s="248" customFormat="1" ht="26.25" customHeight="1" thickBot="1" x14ac:dyDescent="0.25">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427</v>
      </c>
      <c r="AB128" s="885"/>
      <c r="AC128" s="885"/>
      <c r="AD128" s="885"/>
      <c r="AE128" s="886"/>
      <c r="AF128" s="887">
        <v>703</v>
      </c>
      <c r="AG128" s="885"/>
      <c r="AH128" s="885"/>
      <c r="AI128" s="885"/>
      <c r="AJ128" s="886"/>
      <c r="AK128" s="887">
        <v>1120</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130</v>
      </c>
      <c r="BG128" s="871"/>
      <c r="BH128" s="871"/>
      <c r="BI128" s="871"/>
      <c r="BJ128" s="871"/>
      <c r="BK128" s="871"/>
      <c r="BL128" s="894"/>
      <c r="BM128" s="870">
        <v>14.03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396</v>
      </c>
      <c r="DR128" s="875"/>
      <c r="DS128" s="875"/>
      <c r="DT128" s="875"/>
      <c r="DU128" s="875"/>
      <c r="DV128" s="876" t="s">
        <v>130</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6723173</v>
      </c>
      <c r="AB129" s="864"/>
      <c r="AC129" s="864"/>
      <c r="AD129" s="864"/>
      <c r="AE129" s="865"/>
      <c r="AF129" s="866">
        <v>6772018</v>
      </c>
      <c r="AG129" s="864"/>
      <c r="AH129" s="864"/>
      <c r="AI129" s="864"/>
      <c r="AJ129" s="865"/>
      <c r="AK129" s="866">
        <v>7041730</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130</v>
      </c>
      <c r="BG129" s="854"/>
      <c r="BH129" s="854"/>
      <c r="BI129" s="854"/>
      <c r="BJ129" s="854"/>
      <c r="BK129" s="854"/>
      <c r="BL129" s="855"/>
      <c r="BM129" s="853">
        <v>19.03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831282</v>
      </c>
      <c r="AB130" s="864"/>
      <c r="AC130" s="864"/>
      <c r="AD130" s="864"/>
      <c r="AE130" s="865"/>
      <c r="AF130" s="866">
        <v>842268</v>
      </c>
      <c r="AG130" s="864"/>
      <c r="AH130" s="864"/>
      <c r="AI130" s="864"/>
      <c r="AJ130" s="865"/>
      <c r="AK130" s="866">
        <v>872114</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5.2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5891891</v>
      </c>
      <c r="AB131" s="847"/>
      <c r="AC131" s="847"/>
      <c r="AD131" s="847"/>
      <c r="AE131" s="848"/>
      <c r="AF131" s="849">
        <v>5929750</v>
      </c>
      <c r="AG131" s="847"/>
      <c r="AH131" s="847"/>
      <c r="AI131" s="847"/>
      <c r="AJ131" s="848"/>
      <c r="AK131" s="849">
        <v>6169616</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44.4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6.1003674370000001</v>
      </c>
      <c r="AB132" s="827"/>
      <c r="AC132" s="827"/>
      <c r="AD132" s="827"/>
      <c r="AE132" s="828"/>
      <c r="AF132" s="829">
        <v>5.2868164760000003</v>
      </c>
      <c r="AG132" s="827"/>
      <c r="AH132" s="827"/>
      <c r="AI132" s="827"/>
      <c r="AJ132" s="828"/>
      <c r="AK132" s="829">
        <v>4.2131633480000001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5.8</v>
      </c>
      <c r="AB133" s="806"/>
      <c r="AC133" s="806"/>
      <c r="AD133" s="806"/>
      <c r="AE133" s="807"/>
      <c r="AF133" s="805">
        <v>6</v>
      </c>
      <c r="AG133" s="806"/>
      <c r="AH133" s="806"/>
      <c r="AI133" s="806"/>
      <c r="AJ133" s="807"/>
      <c r="AK133" s="805">
        <v>5.2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Vi9dTes0c8m26iybIIvAvd+UAlHOfAWP/mY6o6jSkGB/M+nDR8puh6WSRErtTctJ2giWWj1gyXcyL58CSmQ6Q==" saltValue="ctck8gjpHXw/iB5VM9CS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UNW5VYb1o0hY/YjM8ccBrxAk1XH2d5LkfML+8yl9xaF/SPXsuNjydLZBtNQTYBaNvQdXg+sg0Ad9V+mEe82WQw==" saltValue="tltvd8dYNhW1bV4T+ReR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NHo30wk0J24aAG1OJJYsk+Fwj9HNjJtNGFR4cUugpbUPBmhqcwVuhIqioXu6BpW0i+3GN08GXCrJbFc3S8AZw==" saltValue="WNVfSJTD2wx5aH5FIggF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2401632</v>
      </c>
      <c r="AP9" s="314">
        <v>73420</v>
      </c>
      <c r="AQ9" s="315">
        <v>63681</v>
      </c>
      <c r="AR9" s="316">
        <v>15.3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2340</v>
      </c>
      <c r="AP10" s="317">
        <v>72</v>
      </c>
      <c r="AQ10" s="318">
        <v>8003</v>
      </c>
      <c r="AR10" s="319">
        <v>-99.1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24991</v>
      </c>
      <c r="AP11" s="317">
        <v>764</v>
      </c>
      <c r="AQ11" s="318">
        <v>360</v>
      </c>
      <c r="AR11" s="319">
        <v>112.2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v>18</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88057</v>
      </c>
      <c r="AP13" s="317">
        <v>2692</v>
      </c>
      <c r="AQ13" s="318">
        <v>2539</v>
      </c>
      <c r="AR13" s="319">
        <v>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11657</v>
      </c>
      <c r="AP14" s="317">
        <v>356</v>
      </c>
      <c r="AQ14" s="318">
        <v>1117</v>
      </c>
      <c r="AR14" s="319">
        <v>-68.099999999999994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-150234</v>
      </c>
      <c r="AP15" s="317">
        <v>-4593</v>
      </c>
      <c r="AQ15" s="318">
        <v>-4412</v>
      </c>
      <c r="AR15" s="319">
        <v>4.0999999999999996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2378443</v>
      </c>
      <c r="AP16" s="317">
        <v>72711</v>
      </c>
      <c r="AQ16" s="318">
        <v>71307</v>
      </c>
      <c r="AR16" s="319">
        <v>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7.49</v>
      </c>
      <c r="AP21" s="331">
        <v>6.49</v>
      </c>
      <c r="AQ21" s="332">
        <v>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94.5</v>
      </c>
      <c r="AP22" s="336">
        <v>97.2</v>
      </c>
      <c r="AQ22" s="337">
        <v>-2.7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653922</v>
      </c>
      <c r="AP32" s="345">
        <v>19991</v>
      </c>
      <c r="AQ32" s="346">
        <v>31105</v>
      </c>
      <c r="AR32" s="347">
        <v>-35.700000000000003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0</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479248</v>
      </c>
      <c r="AP35" s="345">
        <v>14651</v>
      </c>
      <c r="AQ35" s="346">
        <v>8747</v>
      </c>
      <c r="AR35" s="347">
        <v>67.5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t="s">
        <v>515</v>
      </c>
      <c r="AP36" s="345" t="s">
        <v>515</v>
      </c>
      <c r="AQ36" s="346">
        <v>2193</v>
      </c>
      <c r="AR36" s="347" t="s">
        <v>515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t="s">
        <v>515</v>
      </c>
      <c r="AP37" s="345" t="s">
        <v>515</v>
      </c>
      <c r="AQ37" s="346">
        <v>863</v>
      </c>
      <c r="AR37" s="347" t="s">
        <v>515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1</v>
      </c>
      <c r="AR38" s="337" t="s">
        <v>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-1120</v>
      </c>
      <c r="AP39" s="345">
        <v>-34</v>
      </c>
      <c r="AQ39" s="346">
        <v>-3092</v>
      </c>
      <c r="AR39" s="347">
        <v>-98.9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-872114</v>
      </c>
      <c r="AP40" s="345">
        <v>-26661</v>
      </c>
      <c r="AQ40" s="346">
        <v>-27116</v>
      </c>
      <c r="AR40" s="347">
        <v>-1.7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259936</v>
      </c>
      <c r="AP41" s="345">
        <v>7946</v>
      </c>
      <c r="AQ41" s="346">
        <v>12702</v>
      </c>
      <c r="AR41" s="347">
        <v>-37.4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1318901</v>
      </c>
      <c r="AN51" s="367">
        <v>39912</v>
      </c>
      <c r="AO51" s="368">
        <v>-35.799999999999997</v>
      </c>
      <c r="AP51" s="369">
        <v>47738</v>
      </c>
      <c r="AQ51" s="370">
        <v>-4.4000000000000004</v>
      </c>
      <c r="AR51" s="371">
        <v>-31.4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315503</v>
      </c>
      <c r="AN52" s="375">
        <v>9548</v>
      </c>
      <c r="AO52" s="376">
        <v>25.8</v>
      </c>
      <c r="AP52" s="377">
        <v>24937</v>
      </c>
      <c r="AQ52" s="378">
        <v>-5.5</v>
      </c>
      <c r="AR52" s="379">
        <v>31.3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2086565</v>
      </c>
      <c r="AN53" s="367">
        <v>63126</v>
      </c>
      <c r="AO53" s="368">
        <v>58.2</v>
      </c>
      <c r="AP53" s="369">
        <v>52191</v>
      </c>
      <c r="AQ53" s="370">
        <v>9.3000000000000007</v>
      </c>
      <c r="AR53" s="371">
        <v>48.9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233659</v>
      </c>
      <c r="AN54" s="375">
        <v>7069</v>
      </c>
      <c r="AO54" s="376">
        <v>-26</v>
      </c>
      <c r="AP54" s="377">
        <v>24843</v>
      </c>
      <c r="AQ54" s="378">
        <v>-0.4</v>
      </c>
      <c r="AR54" s="379">
        <v>-25.6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491066</v>
      </c>
      <c r="AN55" s="367">
        <v>14910</v>
      </c>
      <c r="AO55" s="368">
        <v>-76.400000000000006</v>
      </c>
      <c r="AP55" s="369">
        <v>47387</v>
      </c>
      <c r="AQ55" s="370">
        <v>-9.1999999999999993</v>
      </c>
      <c r="AR55" s="371">
        <v>-67.2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145454</v>
      </c>
      <c r="AN56" s="375">
        <v>4416</v>
      </c>
      <c r="AO56" s="376">
        <v>-37.5</v>
      </c>
      <c r="AP56" s="377">
        <v>24928</v>
      </c>
      <c r="AQ56" s="378">
        <v>0.3</v>
      </c>
      <c r="AR56" s="379">
        <v>-37.799999999999997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1678116</v>
      </c>
      <c r="AN57" s="367">
        <v>51204</v>
      </c>
      <c r="AO57" s="368">
        <v>243.4</v>
      </c>
      <c r="AP57" s="369">
        <v>51264</v>
      </c>
      <c r="AQ57" s="370">
        <v>8.1999999999999993</v>
      </c>
      <c r="AR57" s="371">
        <v>235.2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192966</v>
      </c>
      <c r="AN58" s="375">
        <v>5888</v>
      </c>
      <c r="AO58" s="376">
        <v>33.299999999999997</v>
      </c>
      <c r="AP58" s="377">
        <v>26040</v>
      </c>
      <c r="AQ58" s="378">
        <v>4.5</v>
      </c>
      <c r="AR58" s="379">
        <v>28.8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786968</v>
      </c>
      <c r="AN59" s="367">
        <v>24058</v>
      </c>
      <c r="AO59" s="368">
        <v>-53</v>
      </c>
      <c r="AP59" s="369">
        <v>52068</v>
      </c>
      <c r="AQ59" s="370">
        <v>1.6</v>
      </c>
      <c r="AR59" s="371">
        <v>-54.6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155147</v>
      </c>
      <c r="AN60" s="375">
        <v>4743</v>
      </c>
      <c r="AO60" s="376">
        <v>-19.399999999999999</v>
      </c>
      <c r="AP60" s="377">
        <v>26936</v>
      </c>
      <c r="AQ60" s="378">
        <v>3.4</v>
      </c>
      <c r="AR60" s="379">
        <v>-22.8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1272323</v>
      </c>
      <c r="AN61" s="382">
        <v>38642</v>
      </c>
      <c r="AO61" s="383">
        <v>27.3</v>
      </c>
      <c r="AP61" s="384">
        <v>50130</v>
      </c>
      <c r="AQ61" s="385">
        <v>1.1000000000000001</v>
      </c>
      <c r="AR61" s="371">
        <v>26.2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208546</v>
      </c>
      <c r="AN62" s="375">
        <v>6333</v>
      </c>
      <c r="AO62" s="376">
        <v>-4.8</v>
      </c>
      <c r="AP62" s="377">
        <v>25537</v>
      </c>
      <c r="AQ62" s="378">
        <v>0.5</v>
      </c>
      <c r="AR62" s="379">
        <v>-5.3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afMXALAvutZKVbhqGAdBSGpER+XR4ErMuA5ht9t2HTioWvaHchrGgZ/kioJRErIXKuIzXojFsu5+72df3U5P4g==" saltValue="uk2q4CkVQENuWf3gBBGo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CIeD3usPCxoiDV+dsTwtEFOK9vg71ShmhrxcD12oIfaZjy/Ov1IQE/Er12ZE2umJtxQHncxZTmON/xGVM+gwlQ==" saltValue="QKBmRNfsIH6zy9uL1vKG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Ymx2E2PVx7azRFi/rQ+M3eYoZfGAyvO6FLieCs2u9YbMZPFUyo0Lg/V0XY0JJ/nZXiJEuV2Mv0xC/OxBhNbs2Q==" saltValue="3bUyAAu+1cjakC6V+1aE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11.93</v>
      </c>
      <c r="G47" s="12">
        <v>13.58</v>
      </c>
      <c r="H47" s="12">
        <v>15</v>
      </c>
      <c r="I47" s="12">
        <v>15.01</v>
      </c>
      <c r="J47" s="13">
        <v>16.29</v>
      </c>
    </row>
    <row r="48" spans="2:10" ht="57.75" customHeight="1" x14ac:dyDescent="0.2">
      <c r="B48" s="14"/>
      <c r="C48" s="1240" t="s">
        <v>4</v>
      </c>
      <c r="D48" s="1240"/>
      <c r="E48" s="1241"/>
      <c r="F48" s="15">
        <v>7.25</v>
      </c>
      <c r="G48" s="16">
        <v>5.38</v>
      </c>
      <c r="H48" s="16">
        <v>9.07</v>
      </c>
      <c r="I48" s="16">
        <v>12.6</v>
      </c>
      <c r="J48" s="17">
        <v>8.6999999999999993</v>
      </c>
    </row>
    <row r="49" spans="2:10" ht="57.75" customHeight="1" thickBot="1" x14ac:dyDescent="0.25">
      <c r="B49" s="18"/>
      <c r="C49" s="1242" t="s">
        <v>5</v>
      </c>
      <c r="D49" s="1242"/>
      <c r="E49" s="1243"/>
      <c r="F49" s="19">
        <v>1.33</v>
      </c>
      <c r="G49" s="20" t="s">
        <v>561</v>
      </c>
      <c r="H49" s="20">
        <v>4.9000000000000004</v>
      </c>
      <c r="I49" s="20">
        <v>3.71</v>
      </c>
      <c r="J49" s="21" t="s">
        <v>562</v>
      </c>
    </row>
    <row r="50" spans="2:10" ht="13.5" customHeight="1" x14ac:dyDescent="0.2"/>
  </sheetData>
  <sheetProtection algorithmName="SHA-512" hashValue="eqYI6kNl34AkWQdsUHH3eyaWG3hRsD1ZHLTuNn7Otcyv+14OwOKBzZ6GyBkeMWaVhZDA5NIgRgm9+5A+VG/HNw==" saltValue="y0g9+O0CDZsYypElKSxR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2022-09-22T07:41:13Z</cp:lastPrinted>
  <dcterms:created xsi:type="dcterms:W3CDTF">2022-02-02T04:41:35Z</dcterms:created>
  <dcterms:modified xsi:type="dcterms:W3CDTF">2022-09-26T06:34:59Z</dcterms:modified>
  <cp:category/>
</cp:coreProperties>
</file>