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2決算\99_市町村送付用（確定版）\２回目\"/>
    </mc:Choice>
  </mc:AlternateContent>
  <bookViews>
    <workbookView xWindow="0" yWindow="0" windowWidth="20496" windowHeight="75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BW35" i="10"/>
  <c r="BW36" i="10" s="1"/>
  <c r="BE35" i="10"/>
  <c r="AM35" i="10"/>
  <c r="C35" i="10"/>
  <c r="CO34" i="10"/>
  <c r="BW34" i="10"/>
  <c r="BE34" i="10"/>
  <c r="U34" i="10"/>
  <c r="U35" i="10" s="1"/>
  <c r="U36"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<sst xmlns="http://schemas.openxmlformats.org/spreadsheetml/2006/main" count="1151" uniqueCount="601">
  <si>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</si>
  <si>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</si>
  <si>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</si>
  <si>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</si>
  <si>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</si>
  <si>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</si>
  <si>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</si>
  <si>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</si>
  <si>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</si>
  <si>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</si>
  <si>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</si>
  <si>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</si>
  <si>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</si>
  <si>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</si>
  <si>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</si>
  <si>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</si>
  <si>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</si>
  <si>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</si>
  <si>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</si>
  <si>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</si>
  <si>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</si>
  <si>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</si>
  <si>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</si>
  <si>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</si>
  <si>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</si>
  <si>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</si>
  <si>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</si>
  <si>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</si>
  <si>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</si>
  <si>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</si>
  <si>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</si>
  <si>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</si>
  <si>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</si>
  <si>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</si>
  <si>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</si>
  <si>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</si>
  <si>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</si>
  <si>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</si>
  <si>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</si>
  <si>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</si>
  <si>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</si>
  <si>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</si>
  <si>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</si>
  <si>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</si>
  <si>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</si>
  <si>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</si>
  <si>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</si>
  <si>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</si>
  <si>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</si>
  <si>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</si>
  <si>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</si>
  <si>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</si>
  <si>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</si>
  <si>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</si>
  <si>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</si>
  <si>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</si>
  <si>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</si>
  <si>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</si>
  <si>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</si>
  <si>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</si>
  <si>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</si>
  <si>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</si>
  <si>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</si>
  <si>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</si>
  <si>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</si>
  <si>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</si>
  <si>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</si>
  <si>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</si>
  <si>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</si>
  <si>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</si>
  <si>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</si>
  <si>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</si>
  <si>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</si>
  <si>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</si>
  <si>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</si>
  <si>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</si>
  <si>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</si>
  <si>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</si>
  <si>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</si>
  <si>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</si>
  <si>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</si>
  <si>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</si>
  <si>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</si>
  <si>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</si>
  <si>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</si>
  <si>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</si>
  <si>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</si>
  <si>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</si>
  <si>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</si>
  <si>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</si>
  <si>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</si>
  <si>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</si>
  <si>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</si>
  <si>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</si>
  <si>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</si>
  <si>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</si>
  <si>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</si>
  <si>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</si>
  <si>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大磯町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</si>
  <si>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</si>
  <si>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</si>
  <si>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</si>
  <si>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</si>
  <si>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</si>
  <si>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</si>
  <si>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</si>
  <si>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</si>
  <si>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</si>
  <si>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</si>
  <si>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</si>
  <si>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</si>
  <si>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</si>
  <si>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</si>
  <si>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</si>
  <si>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</si>
  <si>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</si>
  <si>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</si>
  <si>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</si>
  <si>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</si>
  <si>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</si>
  <si>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</si>
  <si>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</si>
  <si>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</si>
  <si>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</si>
  <si>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</si>
  <si>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</si>
  <si>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</si>
  <si>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</si>
  <si>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</si>
  <si>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</si>
  <si>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</si>
  <si>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</si>
  <si>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</si>
  <si>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</si>
  <si>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</si>
  <si>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</si>
  <si>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</si>
  <si>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</si>
  <si>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</si>
  <si>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</si>
  <si>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</si>
  <si>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</si>
  <si>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</si>
  <si>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</si>
  <si>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</si>
  <si>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</si>
  <si>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</si>
  <si>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</si>
  <si>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</si>
  <si>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</si>
  <si>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</si>
  <si>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</si>
  <si>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</si>
  <si>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</si>
  <si>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</si>
  <si>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</si>
  <si>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</si>
  <si>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</si>
  <si>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</si>
  <si>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</si>
  <si>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</si>
  <si>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</si>
  <si>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</si>
  <si>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</si>
  <si>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</si>
  <si>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</si>
  <si>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</si>
  <si>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</si>
  <si>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</si>
  <si>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</si>
  <si>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</si>
  <si>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</si>
  <si>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</si>
  <si>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</si>
  <si>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</si>
  <si>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</si>
  <si>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</si>
  <si>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</si>
  <si>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</si>
  <si>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</si>
  <si>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</si>
  <si>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</si>
  <si>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</si>
  <si>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</si>
  <si>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</si>
  <si>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</si>
  <si>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</si>
  <si>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</si>
  <si>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</si>
  <si>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</si>
  <si>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</si>
  <si>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</si>
  <si>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</si>
  <si>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</si>
  <si>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</si>
  <si>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</si>
  <si>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</si>
  <si>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</si>
  <si>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</si>
  <si>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</si>
  <si>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</si>
  <si>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</si>
  <si>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</si>
  <si>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</si>
  <si>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</si>
  <si>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</si>
  <si>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</si>
  <si>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</si>
  <si>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</si>
  <si>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</si>
  <si>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</si>
  <si>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</si>
  <si>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</si>
  <si>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</si>
  <si>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</si>
  <si>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</si>
  <si>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</si>
  <si>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神奈川県大磯町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</si>
  <si>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</si>
  <si>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</si>
  <si>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</si>
  <si>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</si>
  <si>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</si>
  <si>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</si>
  <si>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</si>
  <si>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</si>
  <si>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</si>
  <si>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</si>
  <si>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</si>
  <si>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</si>
  <si>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</si>
  <si>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</si>
  <si>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</si>
  <si>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</si>
  <si>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</si>
  <si>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</si>
  <si>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</si>
  <si>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</si>
  <si>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</si>
  <si>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</si>
  <si>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</si>
  <si>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</si>
  <si>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</si>
  <si>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</si>
  <si>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</si>
  <si>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</si>
  <si>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</si>
  <si>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</si>
  <si>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</si>
  <si>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</si>
  <si>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</si>
  <si>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</si>
  <si>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</si>
  <si>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</si>
  <si>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</si>
  <si>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</si>
  <si>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</si>
  <si>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</si>
  <si>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</si>
  <si>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</si>
  <si>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</si>
  <si>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</si>
  <si>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</si>
  <si>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</si>
  <si>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</si>
  <si>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</si>
  <si>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</si>
  <si>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</si>
  <si>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</si>
  <si>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</si>
  <si>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</si>
  <si>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</si>
  <si>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</si>
  <si>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</si>
  <si>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</si>
  <si>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</si>
  <si>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</si>
  <si>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</si>
  <si>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</si>
  <si>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</si>
  <si>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</si>
  <si>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</si>
  <si>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</si>
  <si>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</si>
  <si>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</si>
  <si>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</si>
  <si>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</si>
  <si>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</si>
  <si>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</si>
  <si>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</si>
  <si>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</si>
  <si>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</si>
  <si>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</si>
  <si>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</si>
  <si>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</si>
  <si>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</si>
  <si>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</si>
  <si>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</si>
  <si>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</si>
  <si>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</si>
  <si>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</si>
  <si>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</si>
  <si>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</si>
  <si>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</si>
  <si>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</si>
  <si>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</si>
  <si>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</si>
  <si>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</si>
  <si>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</si>
  <si>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</si>
  <si>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</si>
  <si>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</si>
  <si>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</si>
  <si>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</si>
  <si>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</si>
  <si>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</si>
  <si>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</si>
  <si>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</si>
  <si>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</si>
  <si>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</si>
  <si>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</si>
  <si>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</si>
  <si>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</si>
  <si>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</si>
  <si>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</si>
  <si>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</si>
  <si>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</si>
  <si>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</si>
  <si>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</si>
  <si>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</si>
  <si>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</si>
  <si>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</si>
  <si>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</si>
  <si>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</si>
  <si>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</si>
  <si>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</si>
  <si>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</si>
  <si>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</si>
  <si>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</si>
  <si>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</si>
  <si>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</si>
  <si>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</si>
  <si>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</si>
  <si>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</si>
  <si>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</si>
  <si>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</si>
  <si>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</si>
  <si>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</si>
  <si>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</si>
  <si>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</si>
  <si>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</si>
  <si>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</si>
  <si>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</si>
  <si>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</si>
  <si>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</si>
  <si>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</si>
  <si>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</si>
  <si>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</si>
  <si>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</si>
  <si>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</si>
  <si>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</si>
  <si>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</si>
  <si>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</si>
  <si>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</si>
  <si>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</si>
  <si>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</si>
  <si>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</si>
  <si>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</si>
  <si>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</si>
  <si>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</si>
  <si>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</si>
  <si>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</si>
  <si>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神奈川県大磯町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</si>
  <si>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</si>
  <si>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</si>
  <si>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</si>
  <si>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</si>
  <si>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</si>
  <si>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</si>
  <si>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</si>
  <si>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</si>
  <si>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</si>
  <si>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</si>
  <si>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</si>
  <si>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</si>
  <si>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</si>
  <si>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</si>
  <si>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</si>
  <si>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</si>
  <si>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</si>
  <si>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</si>
  <si>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</si>
  <si>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</si>
  <si>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</si>
  <si>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</si>
  <si>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</si>
  <si>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</si>
  <si>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</si>
  <si>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</si>
  <si>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</si>
  <si>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</si>
  <si>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</si>
  <si>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</si>
  <si>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</si>
  <si>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</si>
  <si>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</si>
  <si>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</si>
  <si>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</si>
  <si>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</si>
  <si>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</si>
  <si>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</si>
  <si>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</si>
  <si>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</si>
  <si>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</si>
  <si>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</si>
  <si>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</si>
  <si>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</si>
  <si>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</si>
  <si>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</si>
  <si>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</si>
  <si>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</si>
  <si>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</si>
  <si>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</si>
  <si>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</si>
  <si>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</si>
  <si>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</si>
  <si>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</si>
  <si>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</si>
  <si>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</si>
  <si>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</si>
  <si>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</si>
  <si>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</si>
  <si>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</si>
  <si>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</si>
  <si>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</si>
  <si>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</si>
  <si>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</si>
  <si>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</si>
  <si>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</si>
  <si>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</si>
  <si>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</si>
  <si>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</si>
  <si>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</si>
  <si>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</si>
  <si>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</si>
  <si>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</si>
  <si>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</si>
  <si>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</si>
  <si>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</si>
  <si>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</si>
  <si>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</si>
  <si>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</si>
  <si>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</si>
  <si>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</si>
  <si>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</si>
  <si>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</si>
  <si>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</si>
  <si>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</si>
  <si>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</si>
  <si>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</si>
  <si>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</si>
  <si>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</si>
  <si>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</si>
  <si>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</si>
  <si>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</si>
  <si>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</si>
  <si>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</si>
  <si>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</si>
  <si>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</si>
  <si>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</si>
  <si>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</si>
  <si>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</si>
  <si>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</si>
  <si>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</si>
  <si>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</si>
  <si>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</si>
  <si>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</si>
  <si>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</si>
  <si>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</si>
  <si>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</si>
  <si>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</si>
  <si>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</si>
  <si>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</si>
  <si>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</si>
  <si>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</si>
  <si>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</si>
  <si>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</si>
  <si>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</si>
  <si>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</si>
  <si>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</si>
  <si>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</si>
  <si>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</si>
  <si>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</si>
  <si>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</si>
  <si>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</si>
  <si>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</si>
  <si>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</si>
  <si>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</si>
  <si>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</si>
  <si>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</si>
  <si>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</si>
  <si>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</si>
  <si>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</si>
  <si>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</si>
  <si>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</si>
  <si>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</si>
  <si>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</si>
  <si>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</si>
  <si>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</si>
  <si>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</si>
  <si>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</si>
  <si>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</si>
  <si>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</si>
  <si>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</si>
  <si>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</si>
  <si>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</si>
  <si>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</si>
  <si>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</si>
  <si>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</si>
  <si>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</si>
  <si>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</si>
  <si>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</si>
  <si>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</si>
  <si>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</si>
  <si>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</si>
  <si>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</si>
  <si>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</si>
  <si>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</si>
  <si>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</si>
  <si>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</si>
  <si>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</si>
  <si>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</si>
  <si>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</si>
  <si>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</si>
  <si>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</si>
  <si>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</si>
  <si>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</si>
  <si>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</si>
  <si>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</si>
  <si>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</si>
  <si>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</si>
  <si>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</si>
  <si>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</si>
  <si>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</si>
  <si>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</si>
  <si>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</si>
  <si>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</si>
  <si>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</si>
  <si>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</si>
  <si>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</si>
  <si>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</si>
  <si>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</si>
  <si>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</si>
  <si>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</si>
  <si>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</si>
  <si>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</si>
  <si>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</si>
  <si>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</si>
  <si>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</si>
  <si>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</si>
  <si>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</si>
  <si>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0.26</t>
  </si>
  <si>
    <t>▲ 1.56</t>
  </si>
  <si>
    <t>一般会計</t>
  </si>
  <si>
    <t>介護保険事業特別会計</t>
  </si>
  <si>
    <t>国民健康保険事業特別会計</t>
  </si>
  <si>
    <t>下水道事業会計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</si>
  <si>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</si>
  <si>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</si>
  <si>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</si>
  <si>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</si>
  <si>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</si>
  <si>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</si>
  <si>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</si>
  <si>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</si>
  <si>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</si>
  <si>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</si>
  <si>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神奈川県市町村職員退職手当組合</t>
    <phoneticPr fontId="2"/>
  </si>
  <si>
    <t>神奈川県後期高齢者医療広域連合（一般会計）</t>
    <rPh sb="16" eb="20">
      <t>イッパンカイケイ</t>
    </rPh>
    <phoneticPr fontId="2"/>
  </si>
  <si>
    <t>神奈川県後期高齢者医療広域連合（後期高齢者医療特別会計）</t>
    <rPh sb="16" eb="27">
      <t>コウキコウレイシャイリョウトクベツカイケイ</t>
    </rPh>
    <phoneticPr fontId="2"/>
  </si>
  <si>
    <t>神奈川県町村情報システム共同事業組合</t>
    <phoneticPr fontId="2"/>
  </si>
  <si>
    <t>〇</t>
    <phoneticPr fontId="2"/>
  </si>
  <si>
    <t>大磯町土地開発公社</t>
    <rPh sb="0" eb="3">
      <t>オオイソマチ</t>
    </rPh>
    <rPh sb="3" eb="7">
      <t>トチカイハツ</t>
    </rPh>
    <rPh sb="7" eb="9">
      <t>コウシャ</t>
    </rPh>
    <phoneticPr fontId="2"/>
  </si>
  <si>
    <t>公益財団法人かながわ海岸美化財団</t>
    <rPh sb="0" eb="6">
      <t>コウエキザイダンホウジン</t>
    </rPh>
    <rPh sb="10" eb="12">
      <t>カイガン</t>
    </rPh>
    <rPh sb="12" eb="16">
      <t>ビカザイダン</t>
    </rPh>
    <phoneticPr fontId="2"/>
  </si>
  <si>
    <t>町民会館建設基金</t>
    <rPh sb="0" eb="2">
      <t>チョウミン</t>
    </rPh>
    <rPh sb="2" eb="4">
      <t>カイカン</t>
    </rPh>
    <rPh sb="4" eb="6">
      <t>ケンセツ</t>
    </rPh>
    <rPh sb="6" eb="8">
      <t>キキン</t>
    </rPh>
    <phoneticPr fontId="5"/>
  </si>
  <si>
    <t>旧吉田茂邸整備活性化等基金</t>
    <rPh sb="0" eb="1">
      <t>キュウ</t>
    </rPh>
    <rPh sb="1" eb="3">
      <t>ヨシダ</t>
    </rPh>
    <rPh sb="3" eb="4">
      <t>シゲル</t>
    </rPh>
    <rPh sb="4" eb="5">
      <t>テイ</t>
    </rPh>
    <rPh sb="5" eb="7">
      <t>セイビ</t>
    </rPh>
    <rPh sb="7" eb="10">
      <t>カッセイカ</t>
    </rPh>
    <rPh sb="10" eb="11">
      <t>トウ</t>
    </rPh>
    <rPh sb="11" eb="13">
      <t>キキン</t>
    </rPh>
    <phoneticPr fontId="5"/>
  </si>
  <si>
    <t>地域福祉基金</t>
    <rPh sb="0" eb="2">
      <t>チイキ</t>
    </rPh>
    <rPh sb="2" eb="4">
      <t>フクシ</t>
    </rPh>
    <rPh sb="4" eb="6">
      <t>キキン</t>
    </rPh>
    <phoneticPr fontId="5"/>
  </si>
  <si>
    <t>本庁舎建設基金</t>
    <phoneticPr fontId="5"/>
  </si>
  <si>
    <t>公共施設整備基金</t>
    <rPh sb="0" eb="8">
      <t>コウキョウシセツセイビキキン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</si>
  <si>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</si>
  <si>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</si>
  <si>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</si>
  <si>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</si>
  <si>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</si>
  <si>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</si>
  <si>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</si>
  <si>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</si>
  <si>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</si>
  <si>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</si>
  <si>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類似団体内平均値と比較して有形固定資産減価償却率は若干低い値となった。将来負担比率は将来負担額の減や充当可能財源の増などにより29ポイント減となったものの、類似団体内平均値と比較すると高い値となっている。今後、将来負担比率の上昇を抑えながら、大磯町公共施設等総合管理計画に基づいた各施設の老朽化対策に取り組む。</t>
    <rPh sb="1" eb="5">
      <t>ルイジダンタイ</t>
    </rPh>
    <rPh sb="5" eb="6">
      <t>ナイ</t>
    </rPh>
    <rPh sb="6" eb="9">
      <t>ヘイキンチ</t>
    </rPh>
    <rPh sb="10" eb="12">
      <t>ヒカク</t>
    </rPh>
    <rPh sb="14" eb="20">
      <t>ユウケイコテイシサン</t>
    </rPh>
    <rPh sb="20" eb="22">
      <t>ゲンカ</t>
    </rPh>
    <rPh sb="22" eb="24">
      <t>ショウキャク</t>
    </rPh>
    <rPh sb="24" eb="25">
      <t>リツ</t>
    </rPh>
    <rPh sb="26" eb="28">
      <t>ジャッカン</t>
    </rPh>
    <rPh sb="28" eb="29">
      <t>ヒク</t>
    </rPh>
    <rPh sb="30" eb="31">
      <t>アタイ</t>
    </rPh>
    <rPh sb="36" eb="42">
      <t>ショウライフタンヒリツ</t>
    </rPh>
    <rPh sb="43" eb="48">
      <t>ショウライフタンガク</t>
    </rPh>
    <rPh sb="49" eb="50">
      <t>ゲン</t>
    </rPh>
    <rPh sb="51" eb="55">
      <t>ジュウトウカノウ</t>
    </rPh>
    <rPh sb="55" eb="57">
      <t>ザイゲン</t>
    </rPh>
    <rPh sb="58" eb="59">
      <t>ゾウ</t>
    </rPh>
    <rPh sb="70" eb="71">
      <t>ゲン</t>
    </rPh>
    <rPh sb="79" eb="83">
      <t>ルイジダンタイ</t>
    </rPh>
    <rPh sb="83" eb="84">
      <t>ナイ</t>
    </rPh>
    <rPh sb="84" eb="87">
      <t>ヘイキンチ</t>
    </rPh>
    <rPh sb="88" eb="90">
      <t>ヒカク</t>
    </rPh>
    <rPh sb="93" eb="94">
      <t>タカ</t>
    </rPh>
    <rPh sb="95" eb="96">
      <t>アタイ</t>
    </rPh>
    <phoneticPr fontId="5"/>
  </si>
  <si>
    <t>　実質公債費比率は、類似団体平均と比較して低い比率で推移しているものの、将来負担比率は高い比率となっている。これは、将来負担比率の算定方法が、地方債だけでなく、特定財源見込額などの充当可能財源等が影響しているためと考えられる。
　今後、大磯町公共施設等総合管理計画に基づいた各施設の老朽化対策に取り組むことにより、実質公債費比率並びに将来負担比率の増加が想定されるため、適正水準の確保に努める。</t>
    <rPh sb="10" eb="12">
      <t>ルイジ</t>
    </rPh>
    <rPh sb="58" eb="64">
      <t>ショウライフタンヒリツ</t>
    </rPh>
    <rPh sb="65" eb="69">
      <t>サンテイホウホウ</t>
    </rPh>
    <rPh sb="71" eb="74">
      <t>チホウサイ</t>
    </rPh>
    <rPh sb="80" eb="87">
      <t>トクテイザイゲンミコミガク</t>
    </rPh>
    <rPh sb="90" eb="96">
      <t>ジュウトウカノウザイゲン</t>
    </rPh>
    <rPh sb="96" eb="97">
      <t>トウ</t>
    </rPh>
    <rPh sb="98" eb="100">
      <t>エイキョウ</t>
    </rPh>
    <rPh sb="107" eb="108">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</si>
</sst>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xmlns:c16r2="http://schemas.microsoft.com/office/drawing/2015/06/chart">
            <c:ext xmlns:c16="http://schemas.microsoft.com/office/drawing/2014/chart" uri="{C3380CC4-5D6E-409C-BE32-E72D297353CC}">
              <c16:uniqueId val="{00000000-63D0-445B-84E3-763518E5A9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39912</c:v>
                </c:pt>
                <c:pt idx="1">
                  <c:v>63126</c:v>
                </c:pt>
                <c:pt idx="2">
                  <c:v>14910</c:v>
                </c:pt>
                <c:pt idx="3">
                  <c:v>51204</c:v>
                </c:pt>
                <c:pt idx="4">
                  <c:v>24058</c:v>
                </c:pt>
              </c:numCache>
            </c:numRef>
          </c:val>
          <c:smooth val="0"/>
          <c:extLst xmlns:c16r2="http://schemas.microsoft.com/office/drawing/2015/06/chart">
            <c:ext xmlns:c16="http://schemas.microsoft.com/office/drawing/2014/chart" uri="{C3380CC4-5D6E-409C-BE32-E72D297353CC}">
              <c16:uniqueId val="{00000001-63D0-445B-84E3-763518E5A9CF}"/>
            </c:ext>
          </c:extLst>
        </c:ser>
        <c:dLbls>
          <c:showLegendKey val="0"/>
          <c:showVal val="0"/>
          <c:showCatName val="0"/>
          <c:showSerName val="0"/>
          <c:showPercent val="0"/>
          <c:showBubbleSize val="0"/>
        </c:dLbls>
        <c:marker val="1"/>
        <c:smooth val="0"/>
        <c:axId val="480983848"/>
        <c:axId val="480984240"/>
      </c:lineChart>
      <c:catAx>
        <c:axId val="480983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4240"/>
        <c:crosses val="autoZero"/>
        <c:auto val="1"/>
        <c:lblAlgn val="ctr"/>
        <c:lblOffset val="100"/>
        <c:tickLblSkip val="1"/>
        <c:tickMarkSkip val="1"/>
        <c:noMultiLvlLbl val="0"/>
      </c:catAx>
      <c:valAx>
        <c:axId val="4809842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3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7.25</c:v>
                </c:pt>
                <c:pt idx="1">
                  <c:v>5.38</c:v>
                </c:pt>
                <c:pt idx="2">
                  <c:v>9.07</c:v>
                </c:pt>
                <c:pt idx="3">
                  <c:v>12.6</c:v>
                </c:pt>
                <c:pt idx="4">
                  <c:v>8.6999999999999993</c:v>
                </c:pt>
              </c:numCache>
            </c:numRef>
          </c:val>
          <c:extLst xmlns:c16r2="http://schemas.microsoft.com/office/drawing/2015/06/chart">
            <c:ext xmlns:c16="http://schemas.microsoft.com/office/drawing/2014/chart" uri="{C3380CC4-5D6E-409C-BE32-E72D297353CC}">
              <c16:uniqueId val="{00000000-5113-414D-8072-B942256F27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11.93</c:v>
                </c:pt>
                <c:pt idx="1">
                  <c:v>13.58</c:v>
                </c:pt>
                <c:pt idx="2">
                  <c:v>15</c:v>
                </c:pt>
                <c:pt idx="3">
                  <c:v>15.01</c:v>
                </c:pt>
                <c:pt idx="4">
                  <c:v>16.29</c:v>
                </c:pt>
              </c:numCache>
            </c:numRef>
          </c:val>
          <c:extLst xmlns:c16r2="http://schemas.microsoft.com/office/drawing/2015/06/chart">
            <c:ext xmlns:c16="http://schemas.microsoft.com/office/drawing/2014/chart" uri="{C3380CC4-5D6E-409C-BE32-E72D297353CC}">
              <c16:uniqueId val="{00000001-5113-414D-8072-B942256F27AA}"/>
            </c:ext>
          </c:extLst>
        </c:ser>
        <c:dLbls>
          <c:showLegendKey val="0"/>
          <c:showVal val="0"/>
          <c:showCatName val="0"/>
          <c:showSerName val="0"/>
          <c:showPercent val="0"/>
          <c:showBubbleSize val="0"/>
        </c:dLbls>
        <c:gapWidth val="250"/>
        <c:overlap val="100"/>
        <c:axId val="480981104"/>
        <c:axId val="480981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1.33</c:v>
                </c:pt>
                <c:pt idx="1">
                  <c:v>-0.26</c:v>
                </c:pt>
                <c:pt idx="2">
                  <c:v>4.9000000000000004</c:v>
                </c:pt>
                <c:pt idx="3">
                  <c:v>3.71</c:v>
                </c:pt>
                <c:pt idx="4">
                  <c:v>-1.56</c:v>
                </c:pt>
              </c:numCache>
            </c:numRef>
          </c:val>
          <c:smooth val="0"/>
          <c:extLst xmlns:c16r2="http://schemas.microsoft.com/office/drawing/2015/06/chart">
            <c:ext xmlns:c16="http://schemas.microsoft.com/office/drawing/2014/chart" uri="{C3380CC4-5D6E-409C-BE32-E72D297353CC}">
              <c16:uniqueId val="{00000002-5113-414D-8072-B942256F27AA}"/>
            </c:ext>
          </c:extLst>
        </c:ser>
        <c:dLbls>
          <c:showLegendKey val="0"/>
          <c:showVal val="0"/>
          <c:showCatName val="0"/>
          <c:showSerName val="0"/>
          <c:showPercent val="0"/>
          <c:showBubbleSize val="0"/>
        </c:dLbls>
        <c:marker val="1"/>
        <c:smooth val="0"/>
        <c:axId val="480981104"/>
        <c:axId val="480981888"/>
      </c:lineChart>
      <c:catAx>
        <c:axId val="48098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0981888"/>
        <c:crosses val="autoZero"/>
        <c:auto val="1"/>
        <c:lblAlgn val="ctr"/>
        <c:lblOffset val="100"/>
        <c:tickLblSkip val="1"/>
        <c:tickMarkSkip val="1"/>
        <c:noMultiLvlLbl val="0"/>
      </c:catAx>
      <c:valAx>
        <c:axId val="48098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0.83</c:v>
                </c:pt>
                <c:pt idx="2">
                  <c:v>#N/A</c:v>
                </c:pt>
                <c:pt idx="3">
                  <c:v>0.63</c:v>
                </c:pt>
                <c:pt idx="4">
                  <c:v>#N/A</c:v>
                </c:pt>
                <c:pt idx="5">
                  <c:v>1</c:v>
                </c:pt>
                <c:pt idx="6">
                  <c:v>#N/A</c:v>
                </c:pt>
                <c:pt idx="7">
                  <c:v>0.27</c:v>
                </c:pt>
                <c:pt idx="8">
                  <c:v>0</c:v>
                </c:pt>
                <c:pt idx="9">
                  <c:v>0</c:v>
                </c:pt>
              </c:numCache>
            </c:numRef>
          </c:val>
          <c:extLst xmlns:c16r2="http://schemas.microsoft.com/office/drawing/2015/06/chart">
            <c:ext xmlns:c16="http://schemas.microsoft.com/office/drawing/2014/chart" uri="{C3380CC4-5D6E-409C-BE32-E72D297353CC}">
              <c16:uniqueId val="{00000000-D31A-47DE-9049-7AE9D5B94B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31A-47DE-9049-7AE9D5B94B1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31A-47DE-9049-7AE9D5B94B1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31A-47DE-9049-7AE9D5B94B1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D31A-47DE-9049-7AE9D5B94B1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c:v>
                </c:pt>
                <c:pt idx="2">
                  <c:v>#N/A</c:v>
                </c:pt>
                <c:pt idx="3">
                  <c:v>0.42</c:v>
                </c:pt>
                <c:pt idx="4">
                  <c:v>#N/A</c:v>
                </c:pt>
                <c:pt idx="5">
                  <c:v>0.26</c:v>
                </c:pt>
                <c:pt idx="6">
                  <c:v>#N/A</c:v>
                </c:pt>
                <c:pt idx="7">
                  <c:v>0.31</c:v>
                </c:pt>
                <c:pt idx="8">
                  <c:v>#N/A</c:v>
                </c:pt>
                <c:pt idx="9">
                  <c:v>0.27</c:v>
                </c:pt>
              </c:numCache>
            </c:numRef>
          </c:val>
          <c:extLst xmlns:c16r2="http://schemas.microsoft.com/office/drawing/2015/06/chart">
            <c:ext xmlns:c16="http://schemas.microsoft.com/office/drawing/2014/chart" uri="{C3380CC4-5D6E-409C-BE32-E72D297353CC}">
              <c16:uniqueId val="{00000005-D31A-47DE-9049-7AE9D5B94B1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0.8</c:v>
                </c:pt>
              </c:numCache>
            </c:numRef>
          </c:val>
          <c:extLst xmlns:c16r2="http://schemas.microsoft.com/office/drawing/2015/06/chart">
            <c:ext xmlns:c16="http://schemas.microsoft.com/office/drawing/2014/chart" uri="{C3380CC4-5D6E-409C-BE32-E72D297353CC}">
              <c16:uniqueId val="{00000006-D31A-47DE-9049-7AE9D5B94B1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3.4</c:v>
                </c:pt>
                <c:pt idx="2">
                  <c:v>#N/A</c:v>
                </c:pt>
                <c:pt idx="3">
                  <c:v>1.4</c:v>
                </c:pt>
                <c:pt idx="4">
                  <c:v>#N/A</c:v>
                </c:pt>
                <c:pt idx="5">
                  <c:v>0.76</c:v>
                </c:pt>
                <c:pt idx="6">
                  <c:v>#N/A</c:v>
                </c:pt>
                <c:pt idx="7">
                  <c:v>0.3</c:v>
                </c:pt>
                <c:pt idx="8">
                  <c:v>#N/A</c:v>
                </c:pt>
                <c:pt idx="9">
                  <c:v>1.02</c:v>
                </c:pt>
              </c:numCache>
            </c:numRef>
          </c:val>
          <c:extLst xmlns:c16r2="http://schemas.microsoft.com/office/drawing/2015/06/chart">
            <c:ext xmlns:c16="http://schemas.microsoft.com/office/drawing/2014/chart" uri="{C3380CC4-5D6E-409C-BE32-E72D297353CC}">
              <c16:uniqueId val="{00000007-D31A-47DE-9049-7AE9D5B94B1D}"/>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2.23</c:v>
                </c:pt>
                <c:pt idx="2">
                  <c:v>#N/A</c:v>
                </c:pt>
                <c:pt idx="3">
                  <c:v>2.11</c:v>
                </c:pt>
                <c:pt idx="4">
                  <c:v>#N/A</c:v>
                </c:pt>
                <c:pt idx="5">
                  <c:v>3.53</c:v>
                </c:pt>
                <c:pt idx="6">
                  <c:v>#N/A</c:v>
                </c:pt>
                <c:pt idx="7">
                  <c:v>2.35</c:v>
                </c:pt>
                <c:pt idx="8">
                  <c:v>#N/A</c:v>
                </c:pt>
                <c:pt idx="9">
                  <c:v>2.72</c:v>
                </c:pt>
              </c:numCache>
            </c:numRef>
          </c:val>
          <c:extLst xmlns:c16r2="http://schemas.microsoft.com/office/drawing/2015/06/chart">
            <c:ext xmlns:c16="http://schemas.microsoft.com/office/drawing/2014/chart" uri="{C3380CC4-5D6E-409C-BE32-E72D297353CC}">
              <c16:uniqueId val="{00000008-D31A-47DE-9049-7AE9D5B94B1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7.24</c:v>
                </c:pt>
                <c:pt idx="2">
                  <c:v>#N/A</c:v>
                </c:pt>
                <c:pt idx="3">
                  <c:v>5.37</c:v>
                </c:pt>
                <c:pt idx="4">
                  <c:v>#N/A</c:v>
                </c:pt>
                <c:pt idx="5">
                  <c:v>9.07</c:v>
                </c:pt>
                <c:pt idx="6">
                  <c:v>#N/A</c:v>
                </c:pt>
                <c:pt idx="7">
                  <c:v>12.6</c:v>
                </c:pt>
                <c:pt idx="8">
                  <c:v>#N/A</c:v>
                </c:pt>
                <c:pt idx="9">
                  <c:v>8.6999999999999993</c:v>
                </c:pt>
              </c:numCache>
            </c:numRef>
          </c:val>
          <c:extLst xmlns:c16r2="http://schemas.microsoft.com/office/drawing/2015/06/chart">
            <c:ext xmlns:c16="http://schemas.microsoft.com/office/drawing/2014/chart" uri="{C3380CC4-5D6E-409C-BE32-E72D297353CC}">
              <c16:uniqueId val="{00000009-D31A-47DE-9049-7AE9D5B94B1D}"/>
            </c:ext>
          </c:extLst>
        </c:ser>
        <c:dLbls>
          <c:showLegendKey val="0"/>
          <c:showVal val="0"/>
          <c:showCatName val="0"/>
          <c:showSerName val="0"/>
          <c:showPercent val="0"/>
          <c:showBubbleSize val="0"/>
        </c:dLbls>
        <c:gapWidth val="150"/>
        <c:overlap val="100"/>
        <c:axId val="480987376"/>
        <c:axId val="480983064"/>
      </c:barChart>
      <c:catAx>
        <c:axId val="48098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983064"/>
        <c:crosses val="autoZero"/>
        <c:auto val="1"/>
        <c:lblAlgn val="ctr"/>
        <c:lblOffset val="100"/>
        <c:tickLblSkip val="1"/>
        <c:tickMarkSkip val="1"/>
        <c:noMultiLvlLbl val="0"/>
      </c:catAx>
      <c:valAx>
        <c:axId val="480983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7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806</c:v>
                </c:pt>
                <c:pt idx="5">
                  <c:v>813</c:v>
                </c:pt>
                <c:pt idx="8">
                  <c:v>831</c:v>
                </c:pt>
                <c:pt idx="11">
                  <c:v>843</c:v>
                </c:pt>
                <c:pt idx="14">
                  <c:v>873</c:v>
                </c:pt>
              </c:numCache>
            </c:numRef>
          </c:val>
          <c:extLst xmlns:c16r2="http://schemas.microsoft.com/office/drawing/2015/06/chart">
            <c:ext xmlns:c16="http://schemas.microsoft.com/office/drawing/2014/chart" uri="{C3380CC4-5D6E-409C-BE32-E72D297353CC}">
              <c16:uniqueId val="{00000000-390D-41EA-9648-6D1AF00ACC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90D-41EA-9648-6D1AF00ACC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90D-41EA-9648-6D1AF00ACC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90D-41EA-9648-6D1AF00ACC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454</c:v>
                </c:pt>
                <c:pt idx="3">
                  <c:v>552</c:v>
                </c:pt>
                <c:pt idx="6">
                  <c:v>561</c:v>
                </c:pt>
                <c:pt idx="9">
                  <c:v>519</c:v>
                </c:pt>
                <c:pt idx="12">
                  <c:v>479</c:v>
                </c:pt>
              </c:numCache>
            </c:numRef>
          </c:val>
          <c:extLst xmlns:c16r2="http://schemas.microsoft.com/office/drawing/2015/06/chart">
            <c:ext xmlns:c16="http://schemas.microsoft.com/office/drawing/2014/chart" uri="{C3380CC4-5D6E-409C-BE32-E72D297353CC}">
              <c16:uniqueId val="{00000004-390D-41EA-9648-6D1AF00ACC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90D-41EA-9648-6D1AF00ACC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90D-41EA-9648-6D1AF00ACC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634</c:v>
                </c:pt>
                <c:pt idx="3">
                  <c:v>660</c:v>
                </c:pt>
                <c:pt idx="6">
                  <c:v>631</c:v>
                </c:pt>
                <c:pt idx="9">
                  <c:v>638</c:v>
                </c:pt>
                <c:pt idx="12">
                  <c:v>654</c:v>
                </c:pt>
              </c:numCache>
            </c:numRef>
          </c:val>
          <c:extLst xmlns:c16r2="http://schemas.microsoft.com/office/drawing/2015/06/chart">
            <c:ext xmlns:c16="http://schemas.microsoft.com/office/drawing/2014/chart" uri="{C3380CC4-5D6E-409C-BE32-E72D297353CC}">
              <c16:uniqueId val="{00000007-390D-41EA-9648-6D1AF00ACCF5}"/>
            </c:ext>
          </c:extLst>
        </c:ser>
        <c:dLbls>
          <c:showLegendKey val="0"/>
          <c:showVal val="0"/>
          <c:showCatName val="0"/>
          <c:showSerName val="0"/>
          <c:showPercent val="0"/>
          <c:showBubbleSize val="0"/>
        </c:dLbls>
        <c:gapWidth val="100"/>
        <c:overlap val="100"/>
        <c:axId val="480981496"/>
        <c:axId val="480983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282</c:v>
                </c:pt>
                <c:pt idx="2">
                  <c:v>#N/A</c:v>
                </c:pt>
                <c:pt idx="3">
                  <c:v>#N/A</c:v>
                </c:pt>
                <c:pt idx="4">
                  <c:v>399</c:v>
                </c:pt>
                <c:pt idx="5">
                  <c:v>#N/A</c:v>
                </c:pt>
                <c:pt idx="6">
                  <c:v>#N/A</c:v>
                </c:pt>
                <c:pt idx="7">
                  <c:v>361</c:v>
                </c:pt>
                <c:pt idx="8">
                  <c:v>#N/A</c:v>
                </c:pt>
                <c:pt idx="9">
                  <c:v>#N/A</c:v>
                </c:pt>
                <c:pt idx="10">
                  <c:v>314</c:v>
                </c:pt>
                <c:pt idx="11">
                  <c:v>#N/A</c:v>
                </c:pt>
                <c:pt idx="12">
                  <c:v>#N/A</c:v>
                </c:pt>
                <c:pt idx="13">
                  <c:v>260</c:v>
                </c:pt>
                <c:pt idx="14">
                  <c:v>#N/A</c:v>
                </c:pt>
              </c:numCache>
            </c:numRef>
          </c:val>
          <c:smooth val="0"/>
          <c:extLst xmlns:c16r2="http://schemas.microsoft.com/office/drawing/2015/06/chart">
            <c:ext xmlns:c16="http://schemas.microsoft.com/office/drawing/2014/chart" uri="{C3380CC4-5D6E-409C-BE32-E72D297353CC}">
              <c16:uniqueId val="{00000008-390D-41EA-9648-6D1AF00ACCF5}"/>
            </c:ext>
          </c:extLst>
        </c:ser>
        <c:dLbls>
          <c:showLegendKey val="0"/>
          <c:showVal val="0"/>
          <c:showCatName val="0"/>
          <c:showSerName val="0"/>
          <c:showPercent val="0"/>
          <c:showBubbleSize val="0"/>
        </c:dLbls>
        <c:marker val="1"/>
        <c:smooth val="0"/>
        <c:axId val="480981496"/>
        <c:axId val="480983456"/>
      </c:lineChart>
      <c:catAx>
        <c:axId val="480981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983456"/>
        <c:crosses val="autoZero"/>
        <c:auto val="1"/>
        <c:lblAlgn val="ctr"/>
        <c:lblOffset val="100"/>
        <c:tickLblSkip val="1"/>
        <c:tickMarkSkip val="1"/>
        <c:noMultiLvlLbl val="0"/>
      </c:catAx>
      <c:valAx>
        <c:axId val="48098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1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11178</c:v>
                </c:pt>
                <c:pt idx="5">
                  <c:v>11294</c:v>
                </c:pt>
                <c:pt idx="8">
                  <c:v>11216</c:v>
                </c:pt>
                <c:pt idx="11">
                  <c:v>11134</c:v>
                </c:pt>
                <c:pt idx="14">
                  <c:v>11031</c:v>
                </c:pt>
              </c:numCache>
            </c:numRef>
          </c:val>
          <c:extLst xmlns:c16r2="http://schemas.microsoft.com/office/drawing/2015/06/chart">
            <c:ext xmlns:c16="http://schemas.microsoft.com/office/drawing/2014/chart" uri="{C3380CC4-5D6E-409C-BE32-E72D297353CC}">
              <c16:uniqueId val="{00000000-065B-42BF-B7B6-512416C47C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525</c:v>
                </c:pt>
              </c:numCache>
            </c:numRef>
          </c:val>
          <c:extLst xmlns:c16r2="http://schemas.microsoft.com/office/drawing/2015/06/chart">
            <c:ext xmlns:c16="http://schemas.microsoft.com/office/drawing/2014/chart" uri="{C3380CC4-5D6E-409C-BE32-E72D297353CC}">
              <c16:uniqueId val="{00000001-065B-42BF-B7B6-512416C47C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2157</c:v>
                </c:pt>
                <c:pt idx="5">
                  <c:v>2694</c:v>
                </c:pt>
                <c:pt idx="8">
                  <c:v>2958</c:v>
                </c:pt>
                <c:pt idx="11">
                  <c:v>3578</c:v>
                </c:pt>
                <c:pt idx="14">
                  <c:v>4308</c:v>
                </c:pt>
              </c:numCache>
            </c:numRef>
          </c:val>
          <c:extLst xmlns:c16r2="http://schemas.microsoft.com/office/drawing/2015/06/chart">
            <c:ext xmlns:c16="http://schemas.microsoft.com/office/drawing/2014/chart" uri="{C3380CC4-5D6E-409C-BE32-E72D297353CC}">
              <c16:uniqueId val="{00000002-065B-42BF-B7B6-512416C47C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65B-42BF-B7B6-512416C47C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65B-42BF-B7B6-512416C47C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65B-42BF-B7B6-512416C47C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2451</c:v>
                </c:pt>
                <c:pt idx="3">
                  <c:v>2400</c:v>
                </c:pt>
                <c:pt idx="6">
                  <c:v>2321</c:v>
                </c:pt>
                <c:pt idx="9">
                  <c:v>2278</c:v>
                </c:pt>
                <c:pt idx="12">
                  <c:v>2181</c:v>
                </c:pt>
              </c:numCache>
            </c:numRef>
          </c:val>
          <c:extLst xmlns:c16r2="http://schemas.microsoft.com/office/drawing/2015/06/chart">
            <c:ext xmlns:c16="http://schemas.microsoft.com/office/drawing/2014/chart" uri="{C3380CC4-5D6E-409C-BE32-E72D297353CC}">
              <c16:uniqueId val="{00000006-065B-42BF-B7B6-512416C47C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065B-42BF-B7B6-512416C47C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6896</c:v>
                </c:pt>
                <c:pt idx="3">
                  <c:v>7631</c:v>
                </c:pt>
                <c:pt idx="6">
                  <c:v>7915</c:v>
                </c:pt>
                <c:pt idx="9">
                  <c:v>7837</c:v>
                </c:pt>
                <c:pt idx="12">
                  <c:v>7544</c:v>
                </c:pt>
              </c:numCache>
            </c:numRef>
          </c:val>
          <c:extLst xmlns:c16r2="http://schemas.microsoft.com/office/drawing/2015/06/chart">
            <c:ext xmlns:c16="http://schemas.microsoft.com/office/drawing/2014/chart" uri="{C3380CC4-5D6E-409C-BE32-E72D297353CC}">
              <c16:uniqueId val="{00000008-065B-42BF-B7B6-512416C47C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708</c:v>
                </c:pt>
                <c:pt idx="3">
                  <c:v>688</c:v>
                </c:pt>
                <c:pt idx="6">
                  <c:v>688</c:v>
                </c:pt>
                <c:pt idx="9">
                  <c:v>688</c:v>
                </c:pt>
                <c:pt idx="12">
                  <c:v>688</c:v>
                </c:pt>
              </c:numCache>
            </c:numRef>
          </c:val>
          <c:extLst xmlns:c16r2="http://schemas.microsoft.com/office/drawing/2015/06/chart">
            <c:ext xmlns:c16="http://schemas.microsoft.com/office/drawing/2014/chart" uri="{C3380CC4-5D6E-409C-BE32-E72D297353CC}">
              <c16:uniqueId val="{00000009-065B-42BF-B7B6-512416C47C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7372</c:v>
                </c:pt>
                <c:pt idx="3">
                  <c:v>7873</c:v>
                </c:pt>
                <c:pt idx="6">
                  <c:v>7777</c:v>
                </c:pt>
                <c:pt idx="9">
                  <c:v>8264</c:v>
                </c:pt>
                <c:pt idx="12">
                  <c:v>8191</c:v>
                </c:pt>
              </c:numCache>
            </c:numRef>
          </c:val>
          <c:extLst xmlns:c16r2="http://schemas.microsoft.com/office/drawing/2015/06/chart">
            <c:ext xmlns:c16="http://schemas.microsoft.com/office/drawing/2014/chart" uri="{C3380CC4-5D6E-409C-BE32-E72D297353CC}">
              <c16:uniqueId val="{0000000A-065B-42BF-B7B6-512416C47CE0}"/>
            </c:ext>
          </c:extLst>
        </c:ser>
        <c:dLbls>
          <c:showLegendKey val="0"/>
          <c:showVal val="0"/>
          <c:showCatName val="0"/>
          <c:showSerName val="0"/>
          <c:showPercent val="0"/>
          <c:showBubbleSize val="0"/>
        </c:dLbls>
        <c:gapWidth val="100"/>
        <c:overlap val="100"/>
        <c:axId val="506350928"/>
        <c:axId val="506348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4092</c:v>
                </c:pt>
                <c:pt idx="2">
                  <c:v>#N/A</c:v>
                </c:pt>
                <c:pt idx="3">
                  <c:v>#N/A</c:v>
                </c:pt>
                <c:pt idx="4">
                  <c:v>4605</c:v>
                </c:pt>
                <c:pt idx="5">
                  <c:v>#N/A</c:v>
                </c:pt>
                <c:pt idx="6">
                  <c:v>#N/A</c:v>
                </c:pt>
                <c:pt idx="7">
                  <c:v>4528</c:v>
                </c:pt>
                <c:pt idx="8">
                  <c:v>#N/A</c:v>
                </c:pt>
                <c:pt idx="9">
                  <c:v>#N/A</c:v>
                </c:pt>
                <c:pt idx="10">
                  <c:v>4355</c:v>
                </c:pt>
                <c:pt idx="11">
                  <c:v>#N/A</c:v>
                </c:pt>
                <c:pt idx="12">
                  <c:v>#N/A</c:v>
                </c:pt>
                <c:pt idx="13">
                  <c:v>2741</c:v>
                </c:pt>
                <c:pt idx="14">
                  <c:v>#N/A</c:v>
                </c:pt>
              </c:numCache>
            </c:numRef>
          </c:val>
          <c:smooth val="0"/>
          <c:extLst xmlns:c16r2="http://schemas.microsoft.com/office/drawing/2015/06/chart">
            <c:ext xmlns:c16="http://schemas.microsoft.com/office/drawing/2014/chart" uri="{C3380CC4-5D6E-409C-BE32-E72D297353CC}">
              <c16:uniqueId val="{0000000B-065B-42BF-B7B6-512416C47CE0}"/>
            </c:ext>
          </c:extLst>
        </c:ser>
        <c:dLbls>
          <c:showLegendKey val="0"/>
          <c:showVal val="0"/>
          <c:showCatName val="0"/>
          <c:showSerName val="0"/>
          <c:showPercent val="0"/>
          <c:showBubbleSize val="0"/>
        </c:dLbls>
        <c:marker val="1"/>
        <c:smooth val="0"/>
        <c:axId val="506350928"/>
        <c:axId val="506348968"/>
      </c:lineChart>
      <c:catAx>
        <c:axId val="50635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348968"/>
        <c:crosses val="autoZero"/>
        <c:auto val="1"/>
        <c:lblAlgn val="ctr"/>
        <c:lblOffset val="100"/>
        <c:tickLblSkip val="1"/>
        <c:tickMarkSkip val="1"/>
        <c:noMultiLvlLbl val="0"/>
      </c:catAx>
      <c:valAx>
        <c:axId val="506348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5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1009</c:v>
                </c:pt>
                <c:pt idx="1">
                  <c:v>1016</c:v>
                </c:pt>
                <c:pt idx="2">
                  <c:v>1147</c:v>
                </c:pt>
              </c:numCache>
            </c:numRef>
          </c:val>
          <c:extLst xmlns:c16r2="http://schemas.microsoft.com/office/drawing/2015/06/chart">
            <c:ext xmlns:c16="http://schemas.microsoft.com/office/drawing/2014/chart" uri="{C3380CC4-5D6E-409C-BE32-E72D297353CC}">
              <c16:uniqueId val="{00000000-11C6-499E-93FB-792382608F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11C6-499E-93FB-792382608F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1200</c:v>
                </c:pt>
                <c:pt idx="1">
                  <c:v>1664</c:v>
                </c:pt>
                <c:pt idx="2">
                  <c:v>2204</c:v>
                </c:pt>
              </c:numCache>
            </c:numRef>
          </c:val>
          <c:extLst xmlns:c16r2="http://schemas.microsoft.com/office/drawing/2015/06/chart">
            <c:ext xmlns:c16="http://schemas.microsoft.com/office/drawing/2014/chart" uri="{C3380CC4-5D6E-409C-BE32-E72D297353CC}">
              <c16:uniqueId val="{00000002-11C6-499E-93FB-792382608FD2}"/>
            </c:ext>
          </c:extLst>
        </c:ser>
        <c:dLbls>
          <c:showLegendKey val="0"/>
          <c:showVal val="0"/>
          <c:showCatName val="0"/>
          <c:showSerName val="0"/>
          <c:showPercent val="0"/>
          <c:showBubbleSize val="0"/>
        </c:dLbls>
        <c:gapWidth val="120"/>
        <c:overlap val="100"/>
        <c:axId val="506345440"/>
        <c:axId val="506350144"/>
      </c:barChart>
      <c:catAx>
        <c:axId val="50634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350144"/>
        <c:crosses val="autoZero"/>
        <c:auto val="1"/>
        <c:lblAlgn val="ctr"/>
        <c:lblOffset val="100"/>
        <c:tickLblSkip val="1"/>
        <c:tickMarkSkip val="1"/>
        <c:noMultiLvlLbl val="0"/>
      </c:catAx>
      <c:valAx>
        <c:axId val="5063501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34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D45-4E86-9292-76EE1193B435}"/>
                </c:ext>
                <c:ext xmlns:c15="http://schemas.microsoft.com/office/drawing/2012/chart" uri="{CE6537A1-D6FC-4f65-9D91-7224C49458BB}">
                  <c15:dlblFieldTable>
                    <c15:dlblFTEntry>
                      <c15:txfldGUID>{2CB3A4A2-23D5-400F-B4A3-E29DF130E288}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D45-4E86-9292-76EE1193B435}"/>
                </c:ext>
                <c:ext xmlns:c15="http://schemas.microsoft.com/office/drawing/2012/chart" uri="{CE6537A1-D6FC-4f65-9D91-7224C49458BB}">
                  <c15:dlblFieldTable>
                    <c15:dlblFTEntry>
                      <c15:txfldGUID>{AE136702-E262-48AB-8881-46D2A8CA4F7D}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D45-4E86-9292-76EE1193B435}"/>
                </c:ext>
                <c:ext xmlns:c15="http://schemas.microsoft.com/office/drawing/2012/chart" uri="{CE6537A1-D6FC-4f65-9D91-7224C49458BB}">
                  <c15:dlblFieldTable>
                    <c15:dlblFTEntry>
                      <c15:txfldGUID>{14204278-9D5C-4BA5-9E4F-8C944250E5C2}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D45-4E86-9292-76EE1193B435}"/>
                </c:ext>
                <c:ext xmlns:c15="http://schemas.microsoft.com/office/drawing/2012/chart" uri="{CE6537A1-D6FC-4f65-9D91-7224C49458BB}">
                  <c15:dlblFieldTable>
                    <c15:dlblFTEntry>
                      <c15:txfldGUID>{B7680606-7B77-4200-A882-B3FE0890ECED}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D45-4E86-9292-76EE1193B435}"/>
                </c:ext>
                <c:ext xmlns:c15="http://schemas.microsoft.com/office/drawing/2012/chart" uri="{CE6537A1-D6FC-4f65-9D91-7224C49458BB}">
                  <c15:dlblFieldTable>
                    <c15:dlblFTEntry>
                      <c15:txfldGUID>{FCFF526D-D132-47D7-936A-DA703176D8E5}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D45-4E86-9292-76EE1193B435}"/>
                </c:ext>
                <c:ext xmlns:c15="http://schemas.microsoft.com/office/drawing/2012/chart" uri="{CE6537A1-D6FC-4f65-9D91-7224C49458BB}">
                  <c15:dlblFieldTable>
                    <c15:dlblFTEntry>
                      <c15:txfldGUID>{D558D429-0C6F-4E68-9FE3-811595633C5D}</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D45-4E86-9292-76EE1193B435}"/>
                </c:ext>
                <c:ext xmlns:c15="http://schemas.microsoft.com/office/drawing/2012/chart" uri="{CE6537A1-D6FC-4f65-9D91-7224C49458BB}">
                  <c15:dlblFieldTable>
                    <c15:dlblFTEntry>
                      <c15:txfldGUID>{2BB26660-9898-4DA6-9305-060E7EF7720D}</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D45-4E86-9292-76EE1193B435}"/>
                </c:ext>
                <c:ext xmlns:c15="http://schemas.microsoft.com/office/drawing/2012/chart" uri="{CE6537A1-D6FC-4f65-9D91-7224C49458BB}">
                  <c15:dlblFieldTable>
                    <c15:dlblFTEntry>
                      <c15:txfldGUID>{FDEDBB50-CA83-4F3B-AA3A-5A0E327A0E6F}</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D45-4E86-9292-76EE1193B435}"/>
                </c:ext>
                <c:ext xmlns:c15="http://schemas.microsoft.com/office/drawing/2012/chart" uri="{CE6537A1-D6FC-4f65-9D91-7224C49458BB}">
                  <c15:dlblFieldTable>
                    <c15:dlblFTEntry>
                      <c15:txfldGUID>{20035F25-1875-42AC-AB3D-B5552F62F601}</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61.6</c:v>
                </c:pt>
                <c:pt idx="8">
                  <c:v>58</c:v>
                </c:pt>
                <c:pt idx="16">
                  <c:v>60.2</c:v>
                </c:pt>
                <c:pt idx="24">
                  <c:v>61.4</c:v>
                </c:pt>
                <c:pt idx="32">
                  <c:v>61.2</c:v>
                </c:pt>
              </c:numCache>
            </c:numRef>
          </c:xVal>
          <c:yVal>
            <c:numRef>
              <c:f>公会計指標分析・財政指標組合せ分析表!$BP$51:$DC$51</c:f>
              <c:numCache>
                <c:formatCode>#,##0.0;"▲ "#,##0.0</c:formatCode>
                <c:ptCount val="40"/>
                <c:pt idx="0">
                  <c:v>68.099999999999994</c:v>
                </c:pt>
                <c:pt idx="8">
                  <c:v>76.900000000000006</c:v>
                </c:pt>
                <c:pt idx="16">
                  <c:v>76.8</c:v>
                </c:pt>
                <c:pt idx="24">
                  <c:v>73.400000000000006</c:v>
                </c:pt>
                <c:pt idx="32">
                  <c:v>44.4</c:v>
                </c:pt>
              </c:numCache>
            </c:numRef>
          </c:yVal>
          <c:smooth val="0"/>
          <c:extLst xmlns:c16r2="http://schemas.microsoft.com/office/drawing/2015/06/chart">
            <c:ext xmlns:c16="http://schemas.microsoft.com/office/drawing/2014/chart" uri="{C3380CC4-5D6E-409C-BE32-E72D297353CC}">
              <c16:uniqueId val="{00000009-6D45-4E86-9292-76EE1193B4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D45-4E86-9292-76EE1193B435}"/>
                </c:ext>
                <c:ext xmlns:c15="http://schemas.microsoft.com/office/drawing/2012/chart" uri="{CE6537A1-D6FC-4f65-9D91-7224C49458BB}">
                  <c15:dlblFieldTable>
                    <c15:dlblFTEntry>
                      <c15:txfldGUID>{B4095B17-6623-45D1-91E1-20D55964F0DD}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D45-4E86-9292-76EE1193B435}"/>
                </c:ext>
                <c:ext xmlns:c15="http://schemas.microsoft.com/office/drawing/2012/chart" uri="{CE6537A1-D6FC-4f65-9D91-7224C49458BB}">
                  <c15:dlblFieldTable>
                    <c15:dlblFTEntry>
                      <c15:txfldGUID>{9D81F360-8BE1-468C-A12C-8B6273FC3472}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D45-4E86-9292-76EE1193B435}"/>
                </c:ext>
                <c:ext xmlns:c15="http://schemas.microsoft.com/office/drawing/2012/chart" uri="{CE6537A1-D6FC-4f65-9D91-7224C49458BB}">
                  <c15:dlblFieldTable>
                    <c15:dlblFTEntry>
                      <c15:txfldGUID>{D0ABD3F3-46A1-46BF-A6A7-639171A67E74}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D45-4E86-9292-76EE1193B435}"/>
                </c:ext>
                <c:ext xmlns:c15="http://schemas.microsoft.com/office/drawing/2012/chart" uri="{CE6537A1-D6FC-4f65-9D91-7224C49458BB}">
                  <c15:dlblFieldTable>
                    <c15:dlblFTEntry>
                      <c15:txfldGUID>{E9E339E8-FC4D-42E7-BC7C-CC57B3CAC9AC}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D45-4E86-9292-76EE1193B435}"/>
                </c:ext>
                <c:ext xmlns:c15="http://schemas.microsoft.com/office/drawing/2012/chart" uri="{CE6537A1-D6FC-4f65-9D91-7224C49458BB}">
                  <c15:dlblFieldTable>
                    <c15:dlblFTEntry>
                      <c15:txfldGUID>{C4595D2B-1898-4E36-A1D3-FC02DEF51080}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D45-4E86-9292-76EE1193B435}"/>
                </c:ext>
                <c:ext xmlns:c15="http://schemas.microsoft.com/office/drawing/2012/chart" uri="{CE6537A1-D6FC-4f65-9D91-7224C49458BB}">
                  <c15:dlblFieldTable>
                    <c15:dlblFTEntry>
                      <c15:txfldGUID>{9AD83E11-7C0F-4168-BEA3-230324195F8D}</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D45-4E86-9292-76EE1193B435}"/>
                </c:ext>
                <c:ext xmlns:c15="http://schemas.microsoft.com/office/drawing/2012/chart" uri="{CE6537A1-D6FC-4f65-9D91-7224C49458BB}">
                  <c15:dlblFieldTable>
                    <c15:dlblFTEntry>
                      <c15:txfldGUID>{B04F063B-3ABA-446A-A460-34CE9DB67041}</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D45-4E86-9292-76EE1193B435}"/>
                </c:ext>
                <c:ext xmlns:c15="http://schemas.microsoft.com/office/drawing/2012/chart" uri="{CE6537A1-D6FC-4f65-9D91-7224C49458BB}">
                  <c15:dlblFieldTable>
                    <c15:dlblFTEntry>
                      <c15:txfldGUID>{6B9CE8D6-9208-4D33-8194-10346D2406F8}</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D45-4E86-9292-76EE1193B435}"/>
                </c:ext>
                <c:ext xmlns:c15="http://schemas.microsoft.com/office/drawing/2012/chart" uri="{CE6537A1-D6FC-4f65-9D91-7224C49458BB}">
                  <c15:dlblFieldTable>
                    <c15:dlblFTEntry>
                      <c15:txfldGUID>{1538ABF0-1C79-4277-B5DA-D6F971782242}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6D45-4E86-9292-76EE1193B435}"/>
            </c:ext>
          </c:extLst>
        </c:ser>
        <c:dLbls>
          <c:showLegendKey val="0"/>
          <c:showVal val="1"/>
          <c:showCatName val="0"/>
          <c:showSerName val="0"/>
          <c:showPercent val="0"/>
          <c:showBubbleSize val="0"/>
        </c:dLbls>
        <c:axId val="506349360"/>
        <c:axId val="506346224"/>
      </c:scatterChart>
      <c:valAx>
        <c:axId val="50634936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346224"/>
        <c:crosses val="autoZero"/>
        <c:crossBetween val="midCat"/>
      </c:valAx>
      <c:valAx>
        <c:axId val="506346224"/>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349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593-4029-ABF4-F98AF9FB364D}"/>
                </c:ext>
                <c:ext xmlns:c15="http://schemas.microsoft.com/office/drawing/2012/chart" uri="{CE6537A1-D6FC-4f65-9D91-7224C49458BB}">
                  <c15:dlblFieldTable>
                    <c15:dlblFTEntry>
                      <c15:txfldGUID>{70B0B368-A4A2-4FE4-A293-AE4B7F129DCF}</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593-4029-ABF4-F98AF9FB364D}"/>
                </c:ext>
                <c:ext xmlns:c15="http://schemas.microsoft.com/office/drawing/2012/chart" uri="{CE6537A1-D6FC-4f65-9D91-7224C49458BB}">
                  <c15:dlblFieldTable>
                    <c15:dlblFTEntry>
                      <c15:txfldGUID>{5F3C2FE6-733B-448A-9D84-BA027C7FA141}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593-4029-ABF4-F98AF9FB364D}"/>
                </c:ext>
                <c:ext xmlns:c15="http://schemas.microsoft.com/office/drawing/2012/chart" uri="{CE6537A1-D6FC-4f65-9D91-7224C49458BB}">
                  <c15:dlblFieldTable>
                    <c15:dlblFTEntry>
                      <c15:txfldGUID>{B1563402-E6FA-4A8E-B8C8-B2F3D1297F70}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593-4029-ABF4-F98AF9FB364D}"/>
                </c:ext>
                <c:ext xmlns:c15="http://schemas.microsoft.com/office/drawing/2012/chart" uri="{CE6537A1-D6FC-4f65-9D91-7224C49458BB}">
                  <c15:dlblFieldTable>
                    <c15:dlblFTEntry>
                      <c15:txfldGUID>{61271183-1924-456C-B091-FE92A75FA87A}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593-4029-ABF4-F98AF9FB364D}"/>
                </c:ext>
                <c:ext xmlns:c15="http://schemas.microsoft.com/office/drawing/2012/chart" uri="{CE6537A1-D6FC-4f65-9D91-7224C49458BB}">
                  <c15:dlblFieldTable>
                    <c15:dlblFTEntry>
                      <c15:txfldGUID>{CD362907-D6DF-41C9-8712-D10EEDAC5B0D}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593-4029-ABF4-F98AF9FB364D}"/>
                </c:ext>
                <c:ext xmlns:c15="http://schemas.microsoft.com/office/drawing/2012/chart" uri="{CE6537A1-D6FC-4f65-9D91-7224C49458BB}">
                  <c15:dlblFieldTable>
                    <c15:dlblFTEntry>
                      <c15:txfldGUID>{84A5FC2F-842A-450A-9EBF-3B201D9E5085}</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593-4029-ABF4-F98AF9FB364D}"/>
                </c:ext>
                <c:ext xmlns:c15="http://schemas.microsoft.com/office/drawing/2012/chart" uri="{CE6537A1-D6FC-4f65-9D91-7224C49458BB}">
                  <c15:dlblFieldTable>
                    <c15:dlblFTEntry>
                      <c15:txfldGUID>{FB370574-CAF7-4444-B7D6-65C496B1C46E}</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593-4029-ABF4-F98AF9FB364D}"/>
                </c:ext>
                <c:ext xmlns:c15="http://schemas.microsoft.com/office/drawing/2012/chart" uri="{CE6537A1-D6FC-4f65-9D91-7224C49458BB}">
                  <c15:dlblFieldTable>
                    <c15:dlblFTEntry>
                      <c15:txfldGUID>{08D1AE8B-D500-4A7E-A8B7-11085896DD65}</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593-4029-ABF4-F98AF9FB364D}"/>
                </c:ext>
                <c:ext xmlns:c15="http://schemas.microsoft.com/office/drawing/2012/chart" uri="{CE6537A1-D6FC-4f65-9D91-7224C49458BB}">
                  <c15:dlblFieldTable>
                    <c15:dlblFTEntry>
                      <c15:txfldGUID>{4941A35E-08EB-4B59-9311-39C44518B5F9}</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5.3</c:v>
                </c:pt>
                <c:pt idx="16">
                  <c:v>5.8</c:v>
                </c:pt>
                <c:pt idx="24">
                  <c:v>6</c:v>
                </c:pt>
                <c:pt idx="32">
                  <c:v>5.2</c:v>
                </c:pt>
              </c:numCache>
            </c:numRef>
          </c:xVal>
          <c:yVal>
            <c:numRef>
              <c:f>公会計指標分析・財政指標組合せ分析表!$BP$73:$DC$73</c:f>
              <c:numCache>
                <c:formatCode>#,##0.0;"▲ "#,##0.0</c:formatCode>
                <c:ptCount val="40"/>
                <c:pt idx="0">
                  <c:v>68.099999999999994</c:v>
                </c:pt>
                <c:pt idx="8">
                  <c:v>76.900000000000006</c:v>
                </c:pt>
                <c:pt idx="16">
                  <c:v>76.8</c:v>
                </c:pt>
                <c:pt idx="24">
                  <c:v>73.400000000000006</c:v>
                </c:pt>
                <c:pt idx="32">
                  <c:v>44.4</c:v>
                </c:pt>
              </c:numCache>
            </c:numRef>
          </c:yVal>
          <c:smooth val="0"/>
          <c:extLst xmlns:c16r2="http://schemas.microsoft.com/office/drawing/2015/06/chart">
            <c:ext xmlns:c16="http://schemas.microsoft.com/office/drawing/2014/chart" uri="{C3380CC4-5D6E-409C-BE32-E72D297353CC}">
              <c16:uniqueId val="{00000009-9593-4029-ABF4-F98AF9FB364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5.518296713420786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593-4029-ABF4-F98AF9FB364D}"/>
                </c:ext>
                <c:ext xmlns:c15="http://schemas.microsoft.com/office/drawing/2012/chart" uri="{CE6537A1-D6FC-4f65-9D91-7224C49458BB}">
                  <c15:dlblFieldTable>
                    <c15:dlblFTEntry>
                      <c15:txfldGUID>{8C971641-54F4-4618-930B-78C65E960512}</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593-4029-ABF4-F98AF9FB364D}"/>
                </c:ext>
                <c:ext xmlns:c15="http://schemas.microsoft.com/office/drawing/2012/chart" uri="{CE6537A1-D6FC-4f65-9D91-7224C49458BB}">
                  <c15:dlblFieldTable>
                    <c15:dlblFTEntry>
                      <c15:txfldGUID>{326059FC-0C10-4286-89C1-E1C62D17EBA9}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593-4029-ABF4-F98AF9FB364D}"/>
                </c:ext>
                <c:ext xmlns:c15="http://schemas.microsoft.com/office/drawing/2012/chart" uri="{CE6537A1-D6FC-4f65-9D91-7224C49458BB}">
                  <c15:dlblFieldTable>
                    <c15:dlblFTEntry>
                      <c15:txfldGUID>{E37B4822-21F4-41EF-AD96-491ED7E967C1}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593-4029-ABF4-F98AF9FB364D}"/>
                </c:ext>
                <c:ext xmlns:c15="http://schemas.microsoft.com/office/drawing/2012/chart" uri="{CE6537A1-D6FC-4f65-9D91-7224C49458BB}">
                  <c15:dlblFieldTable>
                    <c15:dlblFTEntry>
                      <c15:txfldGUID>{538A49B7-9E61-43AA-A082-0F97756E7044}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593-4029-ABF4-F98AF9FB364D}"/>
                </c:ext>
                <c:ext xmlns:c15="http://schemas.microsoft.com/office/drawing/2012/chart" uri="{CE6537A1-D6FC-4f65-9D91-7224C49458BB}">
                  <c15:dlblFieldTable>
                    <c15:dlblFTEntry>
                      <c15:txfldGUID>{45D8E43F-6EB1-4984-924E-2AABAD182E65}</c15:txfldGUID>
                      <c15:f>#REF!</c15:f>
                      <c15:dlblFieldTableCache>
                        <c:ptCount val="1"/>
                        <c:pt idx="0">
                          <c:v>#REF!</c:v>
                        </c:pt>
                      </c15:dlblFieldTableCache>
                    </c15:dlblFTEntry>
                  </c15:dlblFieldTable>
                  <c15:showDataLabelsRange val="0"/>
                </c:ext>
              </c:extLst>
            </c:dLbl>
            <c:dLbl>
              <c:idx val="8"/>
              <c:layout>
                <c:manualLayout>
                  <c:x val="-1.823562808425001E-2"/>
                  <c:y val="-5.533708654044403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593-4029-ABF4-F98AF9FB364D}"/>
                </c:ext>
                <c:ext xmlns:c15="http://schemas.microsoft.com/office/drawing/2012/chart" uri="{CE6537A1-D6FC-4f65-9D91-7224C49458BB}">
                  <c15:dlblFieldTable>
                    <c15:dlblFTEntry>
                      <c15:txfldGUID>{970C65E8-E5BA-431A-8B7C-8681D9DB9051}</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7.672988758872996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593-4029-ABF4-F98AF9FB364D}"/>
                </c:ext>
                <c:ext xmlns:c15="http://schemas.microsoft.com/office/drawing/2012/chart" uri="{CE6537A1-D6FC-4f65-9D91-7224C49458BB}">
                  <c15:dlblFieldTable>
                    <c15:dlblFTEntry>
                      <c15:txfldGUID>{3C95FBCB-2973-4096-A830-B42AC80E63E1}</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593-4029-ABF4-F98AF9FB364D}"/>
                </c:ext>
                <c:ext xmlns:c15="http://schemas.microsoft.com/office/drawing/2012/chart" uri="{CE6537A1-D6FC-4f65-9D91-7224C49458BB}">
                  <c15:dlblFieldTable>
                    <c15:dlblFTEntry>
                      <c15:txfldGUID>{BB0DA4A4-BA84-48B9-8883-8F035E97E0C2}</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593-4029-ABF4-F98AF9FB364D}"/>
                </c:ext>
                <c:ext xmlns:c15="http://schemas.microsoft.com/office/drawing/2012/chart" uri="{CE6537A1-D6FC-4f65-9D91-7224C49458BB}">
                  <c15:dlblFieldTable>
                    <c15:dlblFTEntry>
                      <c15:txfldGUID>{B2E5E668-FC26-40CF-9165-D7BA959542AC}</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9593-4029-ABF4-F98AF9FB364D}"/>
            </c:ext>
          </c:extLst>
        </c:ser>
        <c:dLbls>
          <c:showLegendKey val="0"/>
          <c:showVal val="1"/>
          <c:showCatName val="0"/>
          <c:showSerName val="0"/>
          <c:showPercent val="0"/>
          <c:showBubbleSize val="0"/>
        </c:dLbls>
        <c:axId val="506347400"/>
        <c:axId val="506349752"/>
      </c:scatterChart>
      <c:valAx>
        <c:axId val="506347400"/>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349752"/>
        <c:crosses val="autoZero"/>
        <c:crossBetween val="midCat"/>
      </c:valAx>
      <c:valAx>
        <c:axId val="506349752"/>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3474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元利償還金は増加しているが、公営企業債の元利償還金に対する繰入金の減少や基準財政需要額に算入された公債費の増加により実質公債費比率の分子は減少している。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近年は、利子収入の増のみとなっている。現状では、減債基金を活用する償還計画を立てていないため、現状維持を見込んでいる。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地方債の償還が進んだことや、職員の平均年齢の低下などにより退職手当負担見込額が減少した結果、将来負担額は昨年度に比べ減少している。</a:t>
          </a:r>
        </a:p>
        <a:p>
          <a:r>
            <a:rPr kumimoji="1" lang="ja-JP" altLang="en-US" sz="1400">
              <a:latin typeface="ＭＳ ゴシック" pitchFamily="49" charset="-128"/>
              <a:ea typeface="ＭＳ ゴシック" pitchFamily="49" charset="-128"/>
            </a:rPr>
            <a:t>また、充当可能基金の増加により充当可能財源等も増加しているため、将来負担比率の分子は大幅に減少している。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神奈川県大磯町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決算における余剰金を財政調整基金、公共施設整備基金、本庁舎建設基金に積立てを行った。また、定期的に本庁舎建設基金に積立てを行っているほか、寄附金を各種基金に積立てたため、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今後、活用が見込まれる基金については、計画的に積立てを行うよう努める。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・本庁舎建設基金：大磯町本庁舎建設の財源とするため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・公共施設整備基金：大磯町公共施設整備費に充当するため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・町民会館建設基金：大磯町町民会館建設の財源とするため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・旧吉田茂邸整備活性化等基金：吉田茂元総理大臣の旧邸宅の再建等に係る整備及び活性化を目的とした事業推進を図るため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・地域福祉基金：地域福祉の増進を図る事業の資金に充てるため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・本庁舎建設基金については、今後予定される本庁舎の建替えに向けて定期的に積立てを行っているため増加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・公共施設整備基金については、令和元年度決算において生じた余剰金の積立及び寄附金の積立を行ったことによる増加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・本庁舎建設基金については、今後予定される本庁舎の建替えに向けて毎年度定期的に積立てを行う予定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・公共施設整備基金については、公共施設等総合管理計画に沿った施設管理に費用を要する見込みであるため、決算余剰金などを可能な</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限り積立てていく予定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・町民会館建設基金については、現状維持を見込んでいる。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・旧吉田茂邸整備活性化等基金については、旧吉田茂邸運営に関する歳入と歳出の状況により、取崩しや積立てを行っていく予定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・地域福祉基金については、今後の活用に備え、寄附金等を積立てていく予定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において取崩しを行ったが、令和元年度決算において歳入では町民税や地方交付税が見込みを上回り、歳出では事業を執行した結果の残として不用額が生じたことによる余剰金を積立てたため、最終的には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財政調整基金の残高は、各年度の取崩しを行った状態で標準財政規模の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近年は、利子収入の増のみとなっている。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現状では、減債基金を活用する償還計画を立てていないため、現状維持を見込んでいる。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32,711
32,519
17.18
14,769,525
14,152,618
612,886
7,041,730
8,191,361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年度に大磯町公共施設等総合管理計画を策定しており、</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年間で公共建築物の延床面積を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％削減する目標である。</a:t>
          </a:r>
        </a:p>
        <a:p>
          <a:r>
            <a:rPr kumimoji="1" lang="ja-JP" altLang="en-US" sz="1100">
              <a:latin typeface="ＭＳ Ｐゴシック" panose="020B0600070205080204" pitchFamily="50" charset="-128"/>
              <a:ea typeface="ＭＳ Ｐゴシック" panose="020B0600070205080204" pitchFamily="50" charset="-128"/>
            </a:rPr>
            <a:t>公共施設等の老朽化が進んでおり、神奈川県平均値より若干高くなっている。</a:t>
          </a:r>
        </a:p>
        <a:p>
          <a:r>
            <a:rPr kumimoji="1" lang="ja-JP" altLang="en-US" sz="1100">
              <a:latin typeface="ＭＳ Ｐゴシック" panose="020B0600070205080204" pitchFamily="50" charset="-128"/>
              <a:ea typeface="ＭＳ Ｐゴシック" panose="020B0600070205080204" pitchFamily="50" charset="-128"/>
            </a:rPr>
            <a:t>　目標の達成に向けて、老朽化した施設について再編等を行うなど、過度に老朽化することがないよう適切な公共施設等の維持管理に努めていく。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xdr:cNvCxnSpPr/>
      </xdr:nvCxnSpPr>
      <xdr:spPr>
        <a:xfrm flipV="1">
          <a:off x="4760595" y="4406628"/>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xdr:cNvSpPr txBox="1"/>
      </xdr:nvSpPr>
      <xdr:spPr>
        <a:xfrm>
          <a:off x="4813300" y="418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xdr:cNvCxnSpPr/>
      </xdr:nvCxnSpPr>
      <xdr:spPr>
        <a:xfrm>
          <a:off x="4673600" y="44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72" name="有形固定資産減価償却率平均値テキスト"/>
        <xdr:cNvSpPr txBox="1"/>
      </xdr:nvSpPr>
      <xdr:spPr>
        <a:xfrm>
          <a:off x="4813300" y="5077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xdr:cNvSpPr/>
      </xdr:nvSpPr>
      <xdr:spPr>
        <a:xfrm>
          <a:off x="4711700" y="509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xdr:cNvSpPr/>
      </xdr:nvSpPr>
      <xdr:spPr>
        <a:xfrm>
          <a:off x="3238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xdr:cNvSpPr/>
      </xdr:nvSpPr>
      <xdr:spPr>
        <a:xfrm>
          <a:off x="17145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120922</xdr:rowOff>
    </xdr:from>
    <xdr:to>
      <xdr:col>23</xdr:col>
      <xdr:colOff>136525</xdr:colOff>
      <xdr:row>30</xdr:row>
      <xdr:rowOff>51072</xdr:rowOff>
    </xdr:to>
    <xdr:sp macro="" textlink="">
      <xdr:nvSpPr>
        <xdr:cNvPr id="83" name="楕円 82"/>
        <xdr:cNvSpPr/>
      </xdr:nvSpPr>
      <xdr:spPr>
        <a:xfrm>
          <a:off x="4711700" y="509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143799</xdr:rowOff>
    </xdr:from>
    <xdr:ext cx="405111" cy="259045"/>
    <xdr:sp macro="" textlink="">
      <xdr:nvSpPr>
        <xdr:cNvPr id="84" name="有形固定資産減価償却率該当値テキスト"/>
        <xdr:cNvSpPr txBox="1"/>
      </xdr:nvSpPr>
      <xdr:spPr>
        <a:xfrm>
          <a:off x="4813300" y="494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127091</xdr:rowOff>
    </xdr:from>
    <xdr:to>
      <xdr:col>19</xdr:col>
      <xdr:colOff>187325</xdr:colOff>
      <xdr:row>30</xdr:row>
      <xdr:rowOff>57241</xdr:rowOff>
    </xdr:to>
    <xdr:sp macro="" textlink="">
      <xdr:nvSpPr>
        <xdr:cNvPr id="85" name="楕円 84"/>
        <xdr:cNvSpPr/>
      </xdr:nvSpPr>
      <xdr:spPr>
        <a:xfrm>
          <a:off x="4000500" y="50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272</xdr:rowOff>
    </xdr:from>
    <xdr:to>
      <xdr:col>23</xdr:col>
      <xdr:colOff>85725</xdr:colOff>
      <xdr:row>30</xdr:row>
      <xdr:rowOff>6441</xdr:rowOff>
    </xdr:to>
    <xdr:cxnSp macro="">
      <xdr:nvCxnSpPr>
        <xdr:cNvPr id="86" name="直線コネクタ 85"/>
        <xdr:cNvCxnSpPr/>
      </xdr:nvCxnSpPr>
      <xdr:spPr>
        <a:xfrm flipV="1">
          <a:off x="4051300" y="5143772"/>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90079</xdr:rowOff>
    </xdr:from>
    <xdr:to>
      <xdr:col>15</xdr:col>
      <xdr:colOff>187325</xdr:colOff>
      <xdr:row>30</xdr:row>
      <xdr:rowOff>20229</xdr:rowOff>
    </xdr:to>
    <xdr:sp macro="" textlink="">
      <xdr:nvSpPr>
        <xdr:cNvPr id="87" name="楕円 86"/>
        <xdr:cNvSpPr/>
      </xdr:nvSpPr>
      <xdr:spPr>
        <a:xfrm>
          <a:off x="3238500" y="506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140879</xdr:rowOff>
    </xdr:from>
    <xdr:to>
      <xdr:col>19</xdr:col>
      <xdr:colOff>136525</xdr:colOff>
      <xdr:row>30</xdr:row>
      <xdr:rowOff>6441</xdr:rowOff>
    </xdr:to>
    <xdr:cxnSp macro="">
      <xdr:nvCxnSpPr>
        <xdr:cNvPr id="88" name="直線コネクタ 87"/>
        <xdr:cNvCxnSpPr/>
      </xdr:nvCxnSpPr>
      <xdr:spPr>
        <a:xfrm>
          <a:off x="3289300" y="5112929"/>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22225</xdr:rowOff>
    </xdr:from>
    <xdr:to>
      <xdr:col>11</xdr:col>
      <xdr:colOff>187325</xdr:colOff>
      <xdr:row>29</xdr:row>
      <xdr:rowOff>123825</xdr:rowOff>
    </xdr:to>
    <xdr:sp macro="" textlink="">
      <xdr:nvSpPr>
        <xdr:cNvPr id="89" name="楕円 88"/>
        <xdr:cNvSpPr/>
      </xdr:nvSpPr>
      <xdr:spPr>
        <a:xfrm>
          <a:off x="2476500" y="49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73025</xdr:rowOff>
    </xdr:from>
    <xdr:to>
      <xdr:col>15</xdr:col>
      <xdr:colOff>136525</xdr:colOff>
      <xdr:row>29</xdr:row>
      <xdr:rowOff>140879</xdr:rowOff>
    </xdr:to>
    <xdr:cxnSp macro="">
      <xdr:nvCxnSpPr>
        <xdr:cNvPr id="90" name="直線コネクタ 89"/>
        <xdr:cNvCxnSpPr/>
      </xdr:nvCxnSpPr>
      <xdr:spPr>
        <a:xfrm>
          <a:off x="2527300" y="5045075"/>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133259</xdr:rowOff>
    </xdr:from>
    <xdr:to>
      <xdr:col>7</xdr:col>
      <xdr:colOff>187325</xdr:colOff>
      <xdr:row>30</xdr:row>
      <xdr:rowOff>63409</xdr:rowOff>
    </xdr:to>
    <xdr:sp macro="" textlink="">
      <xdr:nvSpPr>
        <xdr:cNvPr id="91" name="楕円 90"/>
        <xdr:cNvSpPr/>
      </xdr:nvSpPr>
      <xdr:spPr>
        <a:xfrm>
          <a:off x="1714500" y="51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73025</xdr:rowOff>
    </xdr:from>
    <xdr:to>
      <xdr:col>11</xdr:col>
      <xdr:colOff>136525</xdr:colOff>
      <xdr:row>30</xdr:row>
      <xdr:rowOff>12609</xdr:rowOff>
    </xdr:to>
    <xdr:cxnSp macro="">
      <xdr:nvCxnSpPr>
        <xdr:cNvPr id="92" name="直線コネクタ 91"/>
        <xdr:cNvCxnSpPr/>
      </xdr:nvCxnSpPr>
      <xdr:spPr>
        <a:xfrm flipV="1">
          <a:off x="1765300" y="5045075"/>
          <a:ext cx="762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xdr:cNvSpPr txBox="1"/>
      </xdr:nvSpPr>
      <xdr:spPr>
        <a:xfrm>
          <a:off x="3836044" y="48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4" name="n_2aveValue有形固定資産減価償却率"/>
        <xdr:cNvSpPr txBox="1"/>
      </xdr:nvSpPr>
      <xdr:spPr>
        <a:xfrm>
          <a:off x="3086744" y="4809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5" name="n_3aveValue有形固定資産減価償却率"/>
        <xdr:cNvSpPr txBox="1"/>
      </xdr:nvSpPr>
      <xdr:spPr>
        <a:xfrm>
          <a:off x="2324744" y="4754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6" name="n_4aveValue有形固定資産減価償却率"/>
        <xdr:cNvSpPr txBox="1"/>
      </xdr:nvSpPr>
      <xdr:spPr>
        <a:xfrm>
          <a:off x="1562744" y="47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48368</xdr:rowOff>
    </xdr:from>
    <xdr:ext cx="405111" cy="259045"/>
    <xdr:sp macro="" textlink="">
      <xdr:nvSpPr>
        <xdr:cNvPr id="97" name="n_1mainValue有形固定資産減価償却率"/>
        <xdr:cNvSpPr txBox="1"/>
      </xdr:nvSpPr>
      <xdr:spPr>
        <a:xfrm>
          <a:off x="3836044" y="5191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11356</xdr:rowOff>
    </xdr:from>
    <xdr:ext cx="405111" cy="259045"/>
    <xdr:sp macro="" textlink="">
      <xdr:nvSpPr>
        <xdr:cNvPr id="98" name="n_2mainValue有形固定資産減価償却率"/>
        <xdr:cNvSpPr txBox="1"/>
      </xdr:nvSpPr>
      <xdr:spPr>
        <a:xfrm>
          <a:off x="3086744" y="515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114952</xdr:rowOff>
    </xdr:from>
    <xdr:ext cx="405111" cy="259045"/>
    <xdr:sp macro="" textlink="">
      <xdr:nvSpPr>
        <xdr:cNvPr id="99" name="n_3mainValue有形固定資産減価償却率"/>
        <xdr:cNvSpPr txBox="1"/>
      </xdr:nvSpPr>
      <xdr:spPr>
        <a:xfrm>
          <a:off x="2324744" y="50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54536</xdr:rowOff>
    </xdr:from>
    <xdr:ext cx="405111" cy="259045"/>
    <xdr:sp macro="" textlink="">
      <xdr:nvSpPr>
        <xdr:cNvPr id="100" name="n_4mainValue有形固定資産減価償却率"/>
        <xdr:cNvSpPr txBox="1"/>
      </xdr:nvSpPr>
      <xdr:spPr>
        <a:xfrm>
          <a:off x="1562744" y="519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ごみ処理広域化事業の施設整備に係る起債などが将来負担額に大きな影響を及ぼしている。令和２年度の債務償還比率は減少し、神奈川県平均の</a:t>
          </a:r>
          <a:r>
            <a:rPr kumimoji="1" lang="en-US" altLang="ja-JP" sz="1100">
              <a:latin typeface="ＭＳ Ｐゴシック" panose="020B0600070205080204" pitchFamily="50" charset="-128"/>
              <a:ea typeface="ＭＳ Ｐゴシック" panose="020B0600070205080204" pitchFamily="50" charset="-128"/>
            </a:rPr>
            <a:t>1,002.9</a:t>
          </a:r>
          <a:r>
            <a:rPr kumimoji="1" lang="ja-JP" altLang="en-US" sz="1100">
              <a:latin typeface="ＭＳ Ｐゴシック" panose="020B0600070205080204" pitchFamily="50" charset="-128"/>
              <a:ea typeface="ＭＳ Ｐゴシック" panose="020B0600070205080204" pitchFamily="50" charset="-128"/>
            </a:rPr>
            <a:t>％は下回ったものの、類似団体内平均の</a:t>
          </a:r>
          <a:r>
            <a:rPr kumimoji="1" lang="en-US" altLang="ja-JP" sz="1100">
              <a:latin typeface="ＭＳ Ｐゴシック" panose="020B0600070205080204" pitchFamily="50" charset="-128"/>
              <a:ea typeface="ＭＳ Ｐゴシック" panose="020B0600070205080204" pitchFamily="50" charset="-128"/>
            </a:rPr>
            <a:t>556.4</a:t>
          </a:r>
          <a:r>
            <a:rPr kumimoji="1" lang="ja-JP" altLang="en-US" sz="1100">
              <a:latin typeface="ＭＳ Ｐゴシック" panose="020B0600070205080204" pitchFamily="50" charset="-128"/>
              <a:ea typeface="ＭＳ Ｐゴシック" panose="020B0600070205080204" pitchFamily="50" charset="-128"/>
            </a:rPr>
            <a:t>％は上回っている状況である。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xdr:cNvCxnSpPr/>
      </xdr:nvCxnSpPr>
      <xdr:spPr>
        <a:xfrm flipV="1">
          <a:off x="14793595" y="4613275"/>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xdr:cNvSpPr txBox="1"/>
      </xdr:nvSpPr>
      <xdr:spPr>
        <a:xfrm>
          <a:off x="14846300" y="5958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xdr:cNvCxnSpPr/>
      </xdr:nvCxnSpPr>
      <xdr:spPr>
        <a:xfrm>
          <a:off x="14706600" y="595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xdr:cNvSpPr txBox="1"/>
      </xdr:nvSpPr>
      <xdr:spPr>
        <a:xfrm>
          <a:off x="14846300" y="489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xdr:cNvSpPr/>
      </xdr:nvSpPr>
      <xdr:spPr>
        <a:xfrm>
          <a:off x="14744700" y="504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xdr:cNvSpPr/>
      </xdr:nvSpPr>
      <xdr:spPr>
        <a:xfrm>
          <a:off x="14033500" y="508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xdr:cNvSpPr/>
      </xdr:nvSpPr>
      <xdr:spPr>
        <a:xfrm>
          <a:off x="13271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xdr:cNvSpPr/>
      </xdr:nvSpPr>
      <xdr:spPr>
        <a:xfrm>
          <a:off x="12509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xdr:cNvSpPr/>
      </xdr:nvSpPr>
      <xdr:spPr>
        <a:xfrm>
          <a:off x="11747500" y="50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4323</xdr:rowOff>
    </xdr:from>
    <xdr:to>
      <xdr:col>76</xdr:col>
      <xdr:colOff>73025</xdr:colOff>
      <xdr:row>30</xdr:row>
      <xdr:rowOff>105923</xdr:rowOff>
    </xdr:to>
    <xdr:sp macro="" textlink="">
      <xdr:nvSpPr>
        <xdr:cNvPr id="143" name="楕円 142"/>
        <xdr:cNvSpPr/>
      </xdr:nvSpPr>
      <xdr:spPr>
        <a:xfrm>
          <a:off x="14744700" y="51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154200</xdr:rowOff>
    </xdr:from>
    <xdr:ext cx="469744" cy="259045"/>
    <xdr:sp macro="" textlink="">
      <xdr:nvSpPr>
        <xdr:cNvPr id="144" name="債務償還比率該当値テキスト"/>
        <xdr:cNvSpPr txBox="1"/>
      </xdr:nvSpPr>
      <xdr:spPr>
        <a:xfrm>
          <a:off x="14846300" y="512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157785</xdr:rowOff>
    </xdr:from>
    <xdr:to>
      <xdr:col>72</xdr:col>
      <xdr:colOff>123825</xdr:colOff>
      <xdr:row>31</xdr:row>
      <xdr:rowOff>87935</xdr:rowOff>
    </xdr:to>
    <xdr:sp macro="" textlink="">
      <xdr:nvSpPr>
        <xdr:cNvPr id="145" name="楕円 144"/>
        <xdr:cNvSpPr/>
      </xdr:nvSpPr>
      <xdr:spPr>
        <a:xfrm>
          <a:off x="14033500" y="530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55123</xdr:rowOff>
    </xdr:from>
    <xdr:to>
      <xdr:col>76</xdr:col>
      <xdr:colOff>22225</xdr:colOff>
      <xdr:row>31</xdr:row>
      <xdr:rowOff>37135</xdr:rowOff>
    </xdr:to>
    <xdr:cxnSp macro="">
      <xdr:nvCxnSpPr>
        <xdr:cNvPr id="146" name="直線コネクタ 145"/>
        <xdr:cNvCxnSpPr/>
      </xdr:nvCxnSpPr>
      <xdr:spPr>
        <a:xfrm flipV="1">
          <a:off x="14084300" y="5198623"/>
          <a:ext cx="711200" cy="15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135849</xdr:rowOff>
    </xdr:from>
    <xdr:to>
      <xdr:col>68</xdr:col>
      <xdr:colOff>123825</xdr:colOff>
      <xdr:row>31</xdr:row>
      <xdr:rowOff>65999</xdr:rowOff>
    </xdr:to>
    <xdr:sp macro="" textlink="">
      <xdr:nvSpPr>
        <xdr:cNvPr id="147" name="楕円 146"/>
        <xdr:cNvSpPr/>
      </xdr:nvSpPr>
      <xdr:spPr>
        <a:xfrm>
          <a:off x="13271500" y="52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15199</xdr:rowOff>
    </xdr:from>
    <xdr:to>
      <xdr:col>72</xdr:col>
      <xdr:colOff>73025</xdr:colOff>
      <xdr:row>31</xdr:row>
      <xdr:rowOff>37135</xdr:rowOff>
    </xdr:to>
    <xdr:cxnSp macro="">
      <xdr:nvCxnSpPr>
        <xdr:cNvPr id="148" name="直線コネクタ 147"/>
        <xdr:cNvCxnSpPr/>
      </xdr:nvCxnSpPr>
      <xdr:spPr>
        <a:xfrm>
          <a:off x="13322300" y="5330149"/>
          <a:ext cx="762000" cy="2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155626</xdr:rowOff>
    </xdr:from>
    <xdr:to>
      <xdr:col>64</xdr:col>
      <xdr:colOff>123825</xdr:colOff>
      <xdr:row>31</xdr:row>
      <xdr:rowOff>85776</xdr:rowOff>
    </xdr:to>
    <xdr:sp macro="" textlink="">
      <xdr:nvSpPr>
        <xdr:cNvPr id="149" name="楕円 148"/>
        <xdr:cNvSpPr/>
      </xdr:nvSpPr>
      <xdr:spPr>
        <a:xfrm>
          <a:off x="12509500" y="529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15199</xdr:rowOff>
    </xdr:from>
    <xdr:to>
      <xdr:col>68</xdr:col>
      <xdr:colOff>73025</xdr:colOff>
      <xdr:row>31</xdr:row>
      <xdr:rowOff>34976</xdr:rowOff>
    </xdr:to>
    <xdr:cxnSp macro="">
      <xdr:nvCxnSpPr>
        <xdr:cNvPr id="150" name="直線コネクタ 149"/>
        <xdr:cNvCxnSpPr/>
      </xdr:nvCxnSpPr>
      <xdr:spPr>
        <a:xfrm flipV="1">
          <a:off x="12560300" y="5330149"/>
          <a:ext cx="762000" cy="1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117282</xdr:rowOff>
    </xdr:from>
    <xdr:to>
      <xdr:col>60</xdr:col>
      <xdr:colOff>123825</xdr:colOff>
      <xdr:row>31</xdr:row>
      <xdr:rowOff>47432</xdr:rowOff>
    </xdr:to>
    <xdr:sp macro="" textlink="">
      <xdr:nvSpPr>
        <xdr:cNvPr id="151" name="楕円 150"/>
        <xdr:cNvSpPr/>
      </xdr:nvSpPr>
      <xdr:spPr>
        <a:xfrm>
          <a:off x="11747500" y="52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168082</xdr:rowOff>
    </xdr:from>
    <xdr:to>
      <xdr:col>64</xdr:col>
      <xdr:colOff>73025</xdr:colOff>
      <xdr:row>31</xdr:row>
      <xdr:rowOff>34976</xdr:rowOff>
    </xdr:to>
    <xdr:cxnSp macro="">
      <xdr:nvCxnSpPr>
        <xdr:cNvPr id="152" name="直線コネクタ 151"/>
        <xdr:cNvCxnSpPr/>
      </xdr:nvCxnSpPr>
      <xdr:spPr>
        <a:xfrm>
          <a:off x="11798300" y="5311582"/>
          <a:ext cx="762000" cy="3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xdr:cNvSpPr txBox="1"/>
      </xdr:nvSpPr>
      <xdr:spPr>
        <a:xfrm>
          <a:off x="13836727" y="48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xdr:cNvSpPr txBox="1"/>
      </xdr:nvSpPr>
      <xdr:spPr>
        <a:xfrm>
          <a:off x="13087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xdr:cNvSpPr txBox="1"/>
      </xdr:nvSpPr>
      <xdr:spPr>
        <a:xfrm>
          <a:off x="12325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xdr:cNvSpPr txBox="1"/>
      </xdr:nvSpPr>
      <xdr:spPr>
        <a:xfrm>
          <a:off x="11563427" y="486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79062</xdr:rowOff>
    </xdr:from>
    <xdr:ext cx="469744" cy="259045"/>
    <xdr:sp macro="" textlink="">
      <xdr:nvSpPr>
        <xdr:cNvPr id="157" name="n_1mainValue債務償還比率"/>
        <xdr:cNvSpPr txBox="1"/>
      </xdr:nvSpPr>
      <xdr:spPr>
        <a:xfrm>
          <a:off x="13836727" y="539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57126</xdr:rowOff>
    </xdr:from>
    <xdr:ext cx="469744" cy="259045"/>
    <xdr:sp macro="" textlink="">
      <xdr:nvSpPr>
        <xdr:cNvPr id="158" name="n_2mainValue債務償還比率"/>
        <xdr:cNvSpPr txBox="1"/>
      </xdr:nvSpPr>
      <xdr:spPr>
        <a:xfrm>
          <a:off x="13087427" y="537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76903</xdr:rowOff>
    </xdr:from>
    <xdr:ext cx="469744" cy="259045"/>
    <xdr:sp macro="" textlink="">
      <xdr:nvSpPr>
        <xdr:cNvPr id="159" name="n_3mainValue債務償還比率"/>
        <xdr:cNvSpPr txBox="1"/>
      </xdr:nvSpPr>
      <xdr:spPr>
        <a:xfrm>
          <a:off x="12325427" y="539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38559</xdr:rowOff>
    </xdr:from>
    <xdr:ext cx="469744" cy="259045"/>
    <xdr:sp macro="" textlink="">
      <xdr:nvSpPr>
        <xdr:cNvPr id="160" name="n_4mainValue債務償還比率"/>
        <xdr:cNvSpPr txBox="1"/>
      </xdr:nvSpPr>
      <xdr:spPr>
        <a:xfrm>
          <a:off x="11563427" y="535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32,711
32,519
17.18
14,769,525
14,152,618
612,886
7,041,730
8,191,361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73" name="楕円 72"/>
        <xdr:cNvSpPr/>
      </xdr:nvSpPr>
      <xdr:spPr>
        <a:xfrm>
          <a:off x="4584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652</xdr:rowOff>
    </xdr:from>
    <xdr:ext cx="405111" cy="259045"/>
    <xdr:sp macro="" textlink="">
      <xdr:nvSpPr>
        <xdr:cNvPr id="74" name="【道路】&#10;有形固定資産減価償却率該当値テキスト"/>
        <xdr:cNvSpPr txBox="1"/>
      </xdr:nvSpPr>
      <xdr:spPr>
        <a:xfrm>
          <a:off x="4673600"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103505</xdr:rowOff>
    </xdr:from>
    <xdr:to>
      <xdr:col>20</xdr:col>
      <xdr:colOff>38100</xdr:colOff>
      <xdr:row>38</xdr:row>
      <xdr:rowOff>33655</xdr:rowOff>
    </xdr:to>
    <xdr:sp macro="" textlink="">
      <xdr:nvSpPr>
        <xdr:cNvPr id="75" name="楕円 74"/>
        <xdr:cNvSpPr/>
      </xdr:nvSpPr>
      <xdr:spPr>
        <a:xfrm>
          <a:off x="3746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154305</xdr:rowOff>
    </xdr:from>
    <xdr:to>
      <xdr:col>24</xdr:col>
      <xdr:colOff>63500</xdr:colOff>
      <xdr:row>38</xdr:row>
      <xdr:rowOff>28575</xdr:rowOff>
    </xdr:to>
    <xdr:cxnSp macro="">
      <xdr:nvCxnSpPr>
        <xdr:cNvPr id="76" name="直線コネクタ 75"/>
        <xdr:cNvCxnSpPr/>
      </xdr:nvCxnSpPr>
      <xdr:spPr>
        <a:xfrm>
          <a:off x="3797300" y="64979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7" name="楕円 76"/>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154305</xdr:rowOff>
    </xdr:from>
    <xdr:to>
      <xdr:col>19</xdr:col>
      <xdr:colOff>177800</xdr:colOff>
      <xdr:row>38</xdr:row>
      <xdr:rowOff>87630</xdr:rowOff>
    </xdr:to>
    <xdr:cxnSp macro="">
      <xdr:nvCxnSpPr>
        <xdr:cNvPr id="78" name="直線コネクタ 77"/>
        <xdr:cNvCxnSpPr/>
      </xdr:nvCxnSpPr>
      <xdr:spPr>
        <a:xfrm flipV="1">
          <a:off x="2908300" y="649795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17780</xdr:rowOff>
    </xdr:from>
    <xdr:to>
      <xdr:col>10</xdr:col>
      <xdr:colOff>165100</xdr:colOff>
      <xdr:row>38</xdr:row>
      <xdr:rowOff>119380</xdr:rowOff>
    </xdr:to>
    <xdr:sp macro="" textlink="">
      <xdr:nvSpPr>
        <xdr:cNvPr id="79" name="楕円 78"/>
        <xdr:cNvSpPr/>
      </xdr:nvSpPr>
      <xdr:spPr>
        <a:xfrm>
          <a:off x="1968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68580</xdr:rowOff>
    </xdr:from>
    <xdr:to>
      <xdr:col>15</xdr:col>
      <xdr:colOff>50800</xdr:colOff>
      <xdr:row>38</xdr:row>
      <xdr:rowOff>87630</xdr:rowOff>
    </xdr:to>
    <xdr:cxnSp macro="">
      <xdr:nvCxnSpPr>
        <xdr:cNvPr id="80" name="直線コネクタ 79"/>
        <xdr:cNvCxnSpPr/>
      </xdr:nvCxnSpPr>
      <xdr:spPr>
        <a:xfrm>
          <a:off x="2019300" y="6583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4445</xdr:rowOff>
    </xdr:from>
    <xdr:to>
      <xdr:col>6</xdr:col>
      <xdr:colOff>38100</xdr:colOff>
      <xdr:row>38</xdr:row>
      <xdr:rowOff>106045</xdr:rowOff>
    </xdr:to>
    <xdr:sp macro="" textlink="">
      <xdr:nvSpPr>
        <xdr:cNvPr id="81" name="楕円 80"/>
        <xdr:cNvSpPr/>
      </xdr:nvSpPr>
      <xdr:spPr>
        <a:xfrm>
          <a:off x="1079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55245</xdr:rowOff>
    </xdr:from>
    <xdr:to>
      <xdr:col>10</xdr:col>
      <xdr:colOff>114300</xdr:colOff>
      <xdr:row>38</xdr:row>
      <xdr:rowOff>68580</xdr:rowOff>
    </xdr:to>
    <xdr:cxnSp macro="">
      <xdr:nvCxnSpPr>
        <xdr:cNvPr id="82" name="直線コネクタ 81"/>
        <xdr:cNvCxnSpPr/>
      </xdr:nvCxnSpPr>
      <xdr:spPr>
        <a:xfrm>
          <a:off x="1130300" y="65703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50182</xdr:rowOff>
    </xdr:from>
    <xdr:ext cx="405111" cy="259045"/>
    <xdr:sp macro="" textlink="">
      <xdr:nvSpPr>
        <xdr:cNvPr id="87" name="n_1main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88" name="n_2mainValue【道路】&#10;有形固定資産減価償却率"/>
        <xdr:cNvSpPr txBox="1"/>
      </xdr:nvSpPr>
      <xdr:spPr>
        <a:xfrm>
          <a:off x="2705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110507</xdr:rowOff>
    </xdr:from>
    <xdr:ext cx="405111" cy="259045"/>
    <xdr:sp macro="" textlink="">
      <xdr:nvSpPr>
        <xdr:cNvPr id="89" name="n_3mainValue【道路】&#10;有形固定資産減価償却率"/>
        <xdr:cNvSpPr txBox="1"/>
      </xdr:nvSpPr>
      <xdr:spPr>
        <a:xfrm>
          <a:off x="1816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97172</xdr:rowOff>
    </xdr:from>
    <xdr:ext cx="405111" cy="259045"/>
    <xdr:sp macro="" textlink="">
      <xdr:nvSpPr>
        <xdr:cNvPr id="90" name="n_4mainValue【道路】&#10;有形固定資産減価償却率"/>
        <xdr:cNvSpPr txBox="1"/>
      </xdr:nvSpPr>
      <xdr:spPr>
        <a:xfrm>
          <a:off x="927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5931</xdr:rowOff>
    </xdr:from>
    <xdr:to>
      <xdr:col>55</xdr:col>
      <xdr:colOff>50800</xdr:colOff>
      <xdr:row>41</xdr:row>
      <xdr:rowOff>107531</xdr:rowOff>
    </xdr:to>
    <xdr:sp macro="" textlink="">
      <xdr:nvSpPr>
        <xdr:cNvPr id="130" name="楕円 129"/>
        <xdr:cNvSpPr/>
      </xdr:nvSpPr>
      <xdr:spPr>
        <a:xfrm>
          <a:off x="10426700" y="70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92308</xdr:rowOff>
    </xdr:from>
    <xdr:ext cx="469744" cy="259045"/>
    <xdr:sp macro="" textlink="">
      <xdr:nvSpPr>
        <xdr:cNvPr id="131" name="【道路】&#10;一人当たり延長該当値テキスト"/>
        <xdr:cNvSpPr txBox="1"/>
      </xdr:nvSpPr>
      <xdr:spPr>
        <a:xfrm>
          <a:off x="10515600" y="695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6197</xdr:rowOff>
    </xdr:from>
    <xdr:to>
      <xdr:col>50</xdr:col>
      <xdr:colOff>165100</xdr:colOff>
      <xdr:row>41</xdr:row>
      <xdr:rowOff>107797</xdr:rowOff>
    </xdr:to>
    <xdr:sp macro="" textlink="">
      <xdr:nvSpPr>
        <xdr:cNvPr id="132" name="楕円 131"/>
        <xdr:cNvSpPr/>
      </xdr:nvSpPr>
      <xdr:spPr>
        <a:xfrm>
          <a:off x="9588500" y="70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56731</xdr:rowOff>
    </xdr:from>
    <xdr:to>
      <xdr:col>55</xdr:col>
      <xdr:colOff>0</xdr:colOff>
      <xdr:row>41</xdr:row>
      <xdr:rowOff>56997</xdr:rowOff>
    </xdr:to>
    <xdr:cxnSp macro="">
      <xdr:nvCxnSpPr>
        <xdr:cNvPr id="133" name="直線コネクタ 132"/>
        <xdr:cNvCxnSpPr/>
      </xdr:nvCxnSpPr>
      <xdr:spPr>
        <a:xfrm flipV="1">
          <a:off x="9639300" y="7086181"/>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6959</xdr:rowOff>
    </xdr:from>
    <xdr:to>
      <xdr:col>46</xdr:col>
      <xdr:colOff>38100</xdr:colOff>
      <xdr:row>41</xdr:row>
      <xdr:rowOff>108559</xdr:rowOff>
    </xdr:to>
    <xdr:sp macro="" textlink="">
      <xdr:nvSpPr>
        <xdr:cNvPr id="134" name="楕円 133"/>
        <xdr:cNvSpPr/>
      </xdr:nvSpPr>
      <xdr:spPr>
        <a:xfrm>
          <a:off x="8699500" y="70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56997</xdr:rowOff>
    </xdr:from>
    <xdr:to>
      <xdr:col>50</xdr:col>
      <xdr:colOff>114300</xdr:colOff>
      <xdr:row>41</xdr:row>
      <xdr:rowOff>57759</xdr:rowOff>
    </xdr:to>
    <xdr:cxnSp macro="">
      <xdr:nvCxnSpPr>
        <xdr:cNvPr id="135" name="直線コネクタ 134"/>
        <xdr:cNvCxnSpPr/>
      </xdr:nvCxnSpPr>
      <xdr:spPr>
        <a:xfrm flipV="1">
          <a:off x="8750300" y="708644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7493</xdr:rowOff>
    </xdr:from>
    <xdr:to>
      <xdr:col>41</xdr:col>
      <xdr:colOff>101600</xdr:colOff>
      <xdr:row>41</xdr:row>
      <xdr:rowOff>109093</xdr:rowOff>
    </xdr:to>
    <xdr:sp macro="" textlink="">
      <xdr:nvSpPr>
        <xdr:cNvPr id="136" name="楕円 135"/>
        <xdr:cNvSpPr/>
      </xdr:nvSpPr>
      <xdr:spPr>
        <a:xfrm>
          <a:off x="7810500" y="70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57759</xdr:rowOff>
    </xdr:from>
    <xdr:to>
      <xdr:col>45</xdr:col>
      <xdr:colOff>177800</xdr:colOff>
      <xdr:row>41</xdr:row>
      <xdr:rowOff>58293</xdr:rowOff>
    </xdr:to>
    <xdr:cxnSp macro="">
      <xdr:nvCxnSpPr>
        <xdr:cNvPr id="137" name="直線コネクタ 136"/>
        <xdr:cNvCxnSpPr/>
      </xdr:nvCxnSpPr>
      <xdr:spPr>
        <a:xfrm flipV="1">
          <a:off x="7861300" y="7087209"/>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7455</xdr:rowOff>
    </xdr:from>
    <xdr:to>
      <xdr:col>36</xdr:col>
      <xdr:colOff>165100</xdr:colOff>
      <xdr:row>41</xdr:row>
      <xdr:rowOff>109055</xdr:rowOff>
    </xdr:to>
    <xdr:sp macro="" textlink="">
      <xdr:nvSpPr>
        <xdr:cNvPr id="138" name="楕円 137"/>
        <xdr:cNvSpPr/>
      </xdr:nvSpPr>
      <xdr:spPr>
        <a:xfrm>
          <a:off x="6921500" y="70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58255</xdr:rowOff>
    </xdr:from>
    <xdr:to>
      <xdr:col>41</xdr:col>
      <xdr:colOff>50800</xdr:colOff>
      <xdr:row>41</xdr:row>
      <xdr:rowOff>58293</xdr:rowOff>
    </xdr:to>
    <xdr:cxnSp macro="">
      <xdr:nvCxnSpPr>
        <xdr:cNvPr id="139" name="直線コネクタ 138"/>
        <xdr:cNvCxnSpPr/>
      </xdr:nvCxnSpPr>
      <xdr:spPr>
        <a:xfrm>
          <a:off x="6972300" y="708770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98924</xdr:rowOff>
    </xdr:from>
    <xdr:ext cx="469744" cy="259045"/>
    <xdr:sp macro="" textlink="">
      <xdr:nvSpPr>
        <xdr:cNvPr id="144" name="n_1mainValue【道路】&#10;一人当たり延長"/>
        <xdr:cNvSpPr txBox="1"/>
      </xdr:nvSpPr>
      <xdr:spPr>
        <a:xfrm>
          <a:off x="9391727" y="712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99686</xdr:rowOff>
    </xdr:from>
    <xdr:ext cx="469744" cy="259045"/>
    <xdr:sp macro="" textlink="">
      <xdr:nvSpPr>
        <xdr:cNvPr id="145" name="n_2mainValue【道路】&#10;一人当たり延長"/>
        <xdr:cNvSpPr txBox="1"/>
      </xdr:nvSpPr>
      <xdr:spPr>
        <a:xfrm>
          <a:off x="8515427" y="712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100220</xdr:rowOff>
    </xdr:from>
    <xdr:ext cx="469744" cy="259045"/>
    <xdr:sp macro="" textlink="">
      <xdr:nvSpPr>
        <xdr:cNvPr id="146" name="n_3mainValue【道路】&#10;一人当たり延長"/>
        <xdr:cNvSpPr txBox="1"/>
      </xdr:nvSpPr>
      <xdr:spPr>
        <a:xfrm>
          <a:off x="7626427" y="712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100182</xdr:rowOff>
    </xdr:from>
    <xdr:ext cx="469744" cy="259045"/>
    <xdr:sp macro="" textlink="">
      <xdr:nvSpPr>
        <xdr:cNvPr id="147" name="n_4mainValue【道路】&#10;一人当たり延長"/>
        <xdr:cNvSpPr txBox="1"/>
      </xdr:nvSpPr>
      <xdr:spPr>
        <a:xfrm>
          <a:off x="6737427" y="712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9" name="直線コネクタ 18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2"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3" name="直線コネクタ 19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194" name="【公営住宅】&#10;有形固定資産減価償却率平均値テキスト"/>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195" name="フローチャート: 判断 194"/>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196" name="フローチャート: 判断 195"/>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197" name="フローチャート: 判断 196"/>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198" name="フローチャート: 判断 197"/>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199" name="フローチャート: 判断 198"/>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67311</xdr:rowOff>
    </xdr:from>
    <xdr:to>
      <xdr:col>24</xdr:col>
      <xdr:colOff>114300</xdr:colOff>
      <xdr:row>79</xdr:row>
      <xdr:rowOff>168911</xdr:rowOff>
    </xdr:to>
    <xdr:sp macro="" textlink="">
      <xdr:nvSpPr>
        <xdr:cNvPr id="205" name="楕円 204"/>
        <xdr:cNvSpPr/>
      </xdr:nvSpPr>
      <xdr:spPr>
        <a:xfrm>
          <a:off x="4584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90188</xdr:rowOff>
    </xdr:from>
    <xdr:ext cx="405111" cy="259045"/>
    <xdr:sp macro="" textlink="">
      <xdr:nvSpPr>
        <xdr:cNvPr id="206" name="【公営住宅】&#10;有形固定資産減価償却率該当値テキスト"/>
        <xdr:cNvSpPr txBox="1"/>
      </xdr:nvSpPr>
      <xdr:spPr>
        <a:xfrm>
          <a:off x="4673600"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33020</xdr:rowOff>
    </xdr:from>
    <xdr:to>
      <xdr:col>20</xdr:col>
      <xdr:colOff>38100</xdr:colOff>
      <xdr:row>79</xdr:row>
      <xdr:rowOff>134620</xdr:rowOff>
    </xdr:to>
    <xdr:sp macro="" textlink="">
      <xdr:nvSpPr>
        <xdr:cNvPr id="207" name="楕円 206"/>
        <xdr:cNvSpPr/>
      </xdr:nvSpPr>
      <xdr:spPr>
        <a:xfrm>
          <a:off x="3746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83820</xdr:rowOff>
    </xdr:from>
    <xdr:to>
      <xdr:col>24</xdr:col>
      <xdr:colOff>63500</xdr:colOff>
      <xdr:row>79</xdr:row>
      <xdr:rowOff>118111</xdr:rowOff>
    </xdr:to>
    <xdr:cxnSp macro="">
      <xdr:nvCxnSpPr>
        <xdr:cNvPr id="208" name="直線コネクタ 207"/>
        <xdr:cNvCxnSpPr/>
      </xdr:nvCxnSpPr>
      <xdr:spPr>
        <a:xfrm>
          <a:off x="3797300" y="136283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170180</xdr:rowOff>
    </xdr:from>
    <xdr:to>
      <xdr:col>15</xdr:col>
      <xdr:colOff>101600</xdr:colOff>
      <xdr:row>79</xdr:row>
      <xdr:rowOff>100330</xdr:rowOff>
    </xdr:to>
    <xdr:sp macro="" textlink="">
      <xdr:nvSpPr>
        <xdr:cNvPr id="209" name="楕円 208"/>
        <xdr:cNvSpPr/>
      </xdr:nvSpPr>
      <xdr:spPr>
        <a:xfrm>
          <a:off x="2857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49530</xdr:rowOff>
    </xdr:from>
    <xdr:to>
      <xdr:col>19</xdr:col>
      <xdr:colOff>177800</xdr:colOff>
      <xdr:row>79</xdr:row>
      <xdr:rowOff>83820</xdr:rowOff>
    </xdr:to>
    <xdr:cxnSp macro="">
      <xdr:nvCxnSpPr>
        <xdr:cNvPr id="210" name="直線コネクタ 209"/>
        <xdr:cNvCxnSpPr/>
      </xdr:nvCxnSpPr>
      <xdr:spPr>
        <a:xfrm>
          <a:off x="2908300" y="13594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135889</xdr:rowOff>
    </xdr:from>
    <xdr:to>
      <xdr:col>10</xdr:col>
      <xdr:colOff>165100</xdr:colOff>
      <xdr:row>79</xdr:row>
      <xdr:rowOff>66039</xdr:rowOff>
    </xdr:to>
    <xdr:sp macro="" textlink="">
      <xdr:nvSpPr>
        <xdr:cNvPr id="211" name="楕円 210"/>
        <xdr:cNvSpPr/>
      </xdr:nvSpPr>
      <xdr:spPr>
        <a:xfrm>
          <a:off x="1968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15239</xdr:rowOff>
    </xdr:from>
    <xdr:to>
      <xdr:col>15</xdr:col>
      <xdr:colOff>50800</xdr:colOff>
      <xdr:row>79</xdr:row>
      <xdr:rowOff>49530</xdr:rowOff>
    </xdr:to>
    <xdr:cxnSp macro="">
      <xdr:nvCxnSpPr>
        <xdr:cNvPr id="212" name="直線コネクタ 211"/>
        <xdr:cNvCxnSpPr/>
      </xdr:nvCxnSpPr>
      <xdr:spPr>
        <a:xfrm>
          <a:off x="2019300" y="135597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101600</xdr:rowOff>
    </xdr:from>
    <xdr:to>
      <xdr:col>6</xdr:col>
      <xdr:colOff>38100</xdr:colOff>
      <xdr:row>79</xdr:row>
      <xdr:rowOff>31750</xdr:rowOff>
    </xdr:to>
    <xdr:sp macro="" textlink="">
      <xdr:nvSpPr>
        <xdr:cNvPr id="213" name="楕円 212"/>
        <xdr:cNvSpPr/>
      </xdr:nvSpPr>
      <xdr:spPr>
        <a:xfrm>
          <a:off x="1079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152400</xdr:rowOff>
    </xdr:from>
    <xdr:to>
      <xdr:col>10</xdr:col>
      <xdr:colOff>114300</xdr:colOff>
      <xdr:row>79</xdr:row>
      <xdr:rowOff>15239</xdr:rowOff>
    </xdr:to>
    <xdr:cxnSp macro="">
      <xdr:nvCxnSpPr>
        <xdr:cNvPr id="214" name="直線コネクタ 213"/>
        <xdr:cNvCxnSpPr/>
      </xdr:nvCxnSpPr>
      <xdr:spPr>
        <a:xfrm>
          <a:off x="1130300" y="135255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215" name="n_1ave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216" name="n_2aveValue【公営住宅】&#10;有形固定資産減価償却率"/>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217" name="n_3aveValue【公営住宅】&#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218" name="n_4aveValue【公営住宅】&#10;有形固定資産減価償却率"/>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151147</xdr:rowOff>
    </xdr:from>
    <xdr:ext cx="405111" cy="259045"/>
    <xdr:sp macro="" textlink="">
      <xdr:nvSpPr>
        <xdr:cNvPr id="219" name="n_1mainValue【公営住宅】&#10;有形固定資産減価償却率"/>
        <xdr:cNvSpPr txBox="1"/>
      </xdr:nvSpPr>
      <xdr:spPr>
        <a:xfrm>
          <a:off x="35820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116857</xdr:rowOff>
    </xdr:from>
    <xdr:ext cx="405111" cy="259045"/>
    <xdr:sp macro="" textlink="">
      <xdr:nvSpPr>
        <xdr:cNvPr id="220" name="n_2mainValue【公営住宅】&#10;有形固定資産減価償却率"/>
        <xdr:cNvSpPr txBox="1"/>
      </xdr:nvSpPr>
      <xdr:spPr>
        <a:xfrm>
          <a:off x="2705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82566</xdr:rowOff>
    </xdr:from>
    <xdr:ext cx="405111" cy="259045"/>
    <xdr:sp macro="" textlink="">
      <xdr:nvSpPr>
        <xdr:cNvPr id="221" name="n_3mainValue【公営住宅】&#10;有形固定資産減価償却率"/>
        <xdr:cNvSpPr txBox="1"/>
      </xdr:nvSpPr>
      <xdr:spPr>
        <a:xfrm>
          <a:off x="1816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48277</xdr:rowOff>
    </xdr:from>
    <xdr:ext cx="405111" cy="259045"/>
    <xdr:sp macro="" textlink="">
      <xdr:nvSpPr>
        <xdr:cNvPr id="222" name="n_4mainValue【公営住宅】&#10;有形固定資産減価償却率"/>
        <xdr:cNvSpPr txBox="1"/>
      </xdr:nvSpPr>
      <xdr:spPr>
        <a:xfrm>
          <a:off x="927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244" name="直線コネクタ 24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2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246" name="直線コネクタ 2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24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248" name="直線コネクタ 24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249" name="【公営住宅】&#10;一人当たり面積平均値テキスト"/>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250" name="フローチャート: 判断 24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251" name="フローチャート: 判断 25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252" name="フローチャート: 判断 25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253" name="フローチャート: 判断 25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254" name="フローチャート: 判断 25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147777</xdr:rowOff>
    </xdr:from>
    <xdr:to>
      <xdr:col>55</xdr:col>
      <xdr:colOff>50800</xdr:colOff>
      <xdr:row>86</xdr:row>
      <xdr:rowOff>77927</xdr:rowOff>
    </xdr:to>
    <xdr:sp macro="" textlink="">
      <xdr:nvSpPr>
        <xdr:cNvPr id="260" name="楕円 259"/>
        <xdr:cNvSpPr/>
      </xdr:nvSpPr>
      <xdr:spPr>
        <a:xfrm>
          <a:off x="10426700" y="147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62704</xdr:rowOff>
    </xdr:from>
    <xdr:ext cx="469744" cy="259045"/>
    <xdr:sp macro="" textlink="">
      <xdr:nvSpPr>
        <xdr:cNvPr id="261" name="【公営住宅】&#10;一人当たり面積該当値テキスト"/>
        <xdr:cNvSpPr txBox="1"/>
      </xdr:nvSpPr>
      <xdr:spPr>
        <a:xfrm>
          <a:off x="10515600" y="1463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147777</xdr:rowOff>
    </xdr:from>
    <xdr:to>
      <xdr:col>50</xdr:col>
      <xdr:colOff>165100</xdr:colOff>
      <xdr:row>86</xdr:row>
      <xdr:rowOff>77927</xdr:rowOff>
    </xdr:to>
    <xdr:sp macro="" textlink="">
      <xdr:nvSpPr>
        <xdr:cNvPr id="262" name="楕円 261"/>
        <xdr:cNvSpPr/>
      </xdr:nvSpPr>
      <xdr:spPr>
        <a:xfrm>
          <a:off x="9588500" y="147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27127</xdr:rowOff>
    </xdr:from>
    <xdr:to>
      <xdr:col>55</xdr:col>
      <xdr:colOff>0</xdr:colOff>
      <xdr:row>86</xdr:row>
      <xdr:rowOff>27127</xdr:rowOff>
    </xdr:to>
    <xdr:cxnSp macro="">
      <xdr:nvCxnSpPr>
        <xdr:cNvPr id="263" name="直線コネクタ 262"/>
        <xdr:cNvCxnSpPr/>
      </xdr:nvCxnSpPr>
      <xdr:spPr>
        <a:xfrm>
          <a:off x="9639300" y="147718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148006</xdr:rowOff>
    </xdr:from>
    <xdr:to>
      <xdr:col>46</xdr:col>
      <xdr:colOff>38100</xdr:colOff>
      <xdr:row>86</xdr:row>
      <xdr:rowOff>78156</xdr:rowOff>
    </xdr:to>
    <xdr:sp macro="" textlink="">
      <xdr:nvSpPr>
        <xdr:cNvPr id="264" name="楕円 263"/>
        <xdr:cNvSpPr/>
      </xdr:nvSpPr>
      <xdr:spPr>
        <a:xfrm>
          <a:off x="8699500" y="147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27127</xdr:rowOff>
    </xdr:from>
    <xdr:to>
      <xdr:col>50</xdr:col>
      <xdr:colOff>114300</xdr:colOff>
      <xdr:row>86</xdr:row>
      <xdr:rowOff>27356</xdr:rowOff>
    </xdr:to>
    <xdr:cxnSp macro="">
      <xdr:nvCxnSpPr>
        <xdr:cNvPr id="265" name="直線コネクタ 264"/>
        <xdr:cNvCxnSpPr/>
      </xdr:nvCxnSpPr>
      <xdr:spPr>
        <a:xfrm flipV="1">
          <a:off x="8750300" y="1477182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148006</xdr:rowOff>
    </xdr:from>
    <xdr:to>
      <xdr:col>41</xdr:col>
      <xdr:colOff>101600</xdr:colOff>
      <xdr:row>86</xdr:row>
      <xdr:rowOff>78156</xdr:rowOff>
    </xdr:to>
    <xdr:sp macro="" textlink="">
      <xdr:nvSpPr>
        <xdr:cNvPr id="266" name="楕円 265"/>
        <xdr:cNvSpPr/>
      </xdr:nvSpPr>
      <xdr:spPr>
        <a:xfrm>
          <a:off x="7810500" y="147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27356</xdr:rowOff>
    </xdr:from>
    <xdr:to>
      <xdr:col>45</xdr:col>
      <xdr:colOff>177800</xdr:colOff>
      <xdr:row>86</xdr:row>
      <xdr:rowOff>27356</xdr:rowOff>
    </xdr:to>
    <xdr:cxnSp macro="">
      <xdr:nvCxnSpPr>
        <xdr:cNvPr id="267" name="直線コネクタ 266"/>
        <xdr:cNvCxnSpPr/>
      </xdr:nvCxnSpPr>
      <xdr:spPr>
        <a:xfrm>
          <a:off x="7861300" y="14772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148006</xdr:rowOff>
    </xdr:from>
    <xdr:to>
      <xdr:col>36</xdr:col>
      <xdr:colOff>165100</xdr:colOff>
      <xdr:row>86</xdr:row>
      <xdr:rowOff>78156</xdr:rowOff>
    </xdr:to>
    <xdr:sp macro="" textlink="">
      <xdr:nvSpPr>
        <xdr:cNvPr id="268" name="楕円 267"/>
        <xdr:cNvSpPr/>
      </xdr:nvSpPr>
      <xdr:spPr>
        <a:xfrm>
          <a:off x="6921500" y="147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27356</xdr:rowOff>
    </xdr:from>
    <xdr:to>
      <xdr:col>41</xdr:col>
      <xdr:colOff>50800</xdr:colOff>
      <xdr:row>86</xdr:row>
      <xdr:rowOff>27356</xdr:rowOff>
    </xdr:to>
    <xdr:cxnSp macro="">
      <xdr:nvCxnSpPr>
        <xdr:cNvPr id="269" name="直線コネクタ 268"/>
        <xdr:cNvCxnSpPr/>
      </xdr:nvCxnSpPr>
      <xdr:spPr>
        <a:xfrm>
          <a:off x="6972300" y="14772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270" name="n_1aveValue【公営住宅】&#10;一人当たり面積"/>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271" name="n_2aveValue【公営住宅】&#10;一人当たり面積"/>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272" name="n_3aveValue【公営住宅】&#10;一人当たり面積"/>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273" name="n_4aveValue【公営住宅】&#10;一人当たり面積"/>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69054</xdr:rowOff>
    </xdr:from>
    <xdr:ext cx="469744" cy="259045"/>
    <xdr:sp macro="" textlink="">
      <xdr:nvSpPr>
        <xdr:cNvPr id="274" name="n_1mainValue【公営住宅】&#10;一人当たり面積"/>
        <xdr:cNvSpPr txBox="1"/>
      </xdr:nvSpPr>
      <xdr:spPr>
        <a:xfrm>
          <a:off x="9391727" y="1481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69283</xdr:rowOff>
    </xdr:from>
    <xdr:ext cx="469744" cy="259045"/>
    <xdr:sp macro="" textlink="">
      <xdr:nvSpPr>
        <xdr:cNvPr id="275" name="n_2mainValue【公営住宅】&#10;一人当たり面積"/>
        <xdr:cNvSpPr txBox="1"/>
      </xdr:nvSpPr>
      <xdr:spPr>
        <a:xfrm>
          <a:off x="8515427" y="1481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69283</xdr:rowOff>
    </xdr:from>
    <xdr:ext cx="469744" cy="259045"/>
    <xdr:sp macro="" textlink="">
      <xdr:nvSpPr>
        <xdr:cNvPr id="276" name="n_3mainValue【公営住宅】&#10;一人当たり面積"/>
        <xdr:cNvSpPr txBox="1"/>
      </xdr:nvSpPr>
      <xdr:spPr>
        <a:xfrm>
          <a:off x="7626427" y="1481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69283</xdr:rowOff>
    </xdr:from>
    <xdr:ext cx="469744" cy="259045"/>
    <xdr:sp macro="" textlink="">
      <xdr:nvSpPr>
        <xdr:cNvPr id="277" name="n_4mainValue【公営住宅】&#10;一人当たり面積"/>
        <xdr:cNvSpPr txBox="1"/>
      </xdr:nvSpPr>
      <xdr:spPr>
        <a:xfrm>
          <a:off x="6737427" y="1481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4" name="テキスト ボックス 3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6" name="テキスト ボックス 3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318" name="直線コネクタ 317"/>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0" name="直線コネクタ 3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321"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322" name="直線コネクタ 321"/>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323" name="【認定こども園・幼稚園・保育所】&#10;有形固定資産減価償却率平均値テキスト"/>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324" name="フローチャート: 判断 323"/>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325" name="フローチャート: 判断 324"/>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326" name="フローチャート: 判断 325"/>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27" name="フローチャート: 判断 326"/>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28" name="フローチャート: 判断 327"/>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334" name="楕円 333"/>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3827</xdr:rowOff>
    </xdr:from>
    <xdr:ext cx="405111" cy="259045"/>
    <xdr:sp macro="" textlink="">
      <xdr:nvSpPr>
        <xdr:cNvPr id="335" name="【認定こども園・幼稚園・保育所】&#10;有形固定資産減価償却率該当値テキスト"/>
        <xdr:cNvSpPr txBox="1"/>
      </xdr:nvSpPr>
      <xdr:spPr>
        <a:xfrm>
          <a:off x="16357600"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154940</xdr:rowOff>
    </xdr:from>
    <xdr:to>
      <xdr:col>81</xdr:col>
      <xdr:colOff>101600</xdr:colOff>
      <xdr:row>37</xdr:row>
      <xdr:rowOff>85090</xdr:rowOff>
    </xdr:to>
    <xdr:sp macro="" textlink="">
      <xdr:nvSpPr>
        <xdr:cNvPr id="336" name="楕円 335"/>
        <xdr:cNvSpPr/>
      </xdr:nvSpPr>
      <xdr:spPr>
        <a:xfrm>
          <a:off x="1543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34290</xdr:rowOff>
    </xdr:from>
    <xdr:to>
      <xdr:col>85</xdr:col>
      <xdr:colOff>127000</xdr:colOff>
      <xdr:row>37</xdr:row>
      <xdr:rowOff>76200</xdr:rowOff>
    </xdr:to>
    <xdr:cxnSp macro="">
      <xdr:nvCxnSpPr>
        <xdr:cNvPr id="337" name="直線コネクタ 336"/>
        <xdr:cNvCxnSpPr/>
      </xdr:nvCxnSpPr>
      <xdr:spPr>
        <a:xfrm>
          <a:off x="15481300" y="63779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113030</xdr:rowOff>
    </xdr:from>
    <xdr:to>
      <xdr:col>76</xdr:col>
      <xdr:colOff>165100</xdr:colOff>
      <xdr:row>37</xdr:row>
      <xdr:rowOff>43180</xdr:rowOff>
    </xdr:to>
    <xdr:sp macro="" textlink="">
      <xdr:nvSpPr>
        <xdr:cNvPr id="338" name="楕円 337"/>
        <xdr:cNvSpPr/>
      </xdr:nvSpPr>
      <xdr:spPr>
        <a:xfrm>
          <a:off x="14541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163830</xdr:rowOff>
    </xdr:from>
    <xdr:to>
      <xdr:col>81</xdr:col>
      <xdr:colOff>50800</xdr:colOff>
      <xdr:row>37</xdr:row>
      <xdr:rowOff>34290</xdr:rowOff>
    </xdr:to>
    <xdr:cxnSp macro="">
      <xdr:nvCxnSpPr>
        <xdr:cNvPr id="339" name="直線コネクタ 338"/>
        <xdr:cNvCxnSpPr/>
      </xdr:nvCxnSpPr>
      <xdr:spPr>
        <a:xfrm>
          <a:off x="14592300" y="6336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71120</xdr:rowOff>
    </xdr:from>
    <xdr:to>
      <xdr:col>72</xdr:col>
      <xdr:colOff>38100</xdr:colOff>
      <xdr:row>37</xdr:row>
      <xdr:rowOff>1270</xdr:rowOff>
    </xdr:to>
    <xdr:sp macro="" textlink="">
      <xdr:nvSpPr>
        <xdr:cNvPr id="340" name="楕円 339"/>
        <xdr:cNvSpPr/>
      </xdr:nvSpPr>
      <xdr:spPr>
        <a:xfrm>
          <a:off x="13652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121920</xdr:rowOff>
    </xdr:from>
    <xdr:to>
      <xdr:col>76</xdr:col>
      <xdr:colOff>114300</xdr:colOff>
      <xdr:row>36</xdr:row>
      <xdr:rowOff>163830</xdr:rowOff>
    </xdr:to>
    <xdr:cxnSp macro="">
      <xdr:nvCxnSpPr>
        <xdr:cNvPr id="341" name="直線コネクタ 340"/>
        <xdr:cNvCxnSpPr/>
      </xdr:nvCxnSpPr>
      <xdr:spPr>
        <a:xfrm>
          <a:off x="13703300" y="6294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153035</xdr:rowOff>
    </xdr:from>
    <xdr:to>
      <xdr:col>67</xdr:col>
      <xdr:colOff>101600</xdr:colOff>
      <xdr:row>37</xdr:row>
      <xdr:rowOff>83185</xdr:rowOff>
    </xdr:to>
    <xdr:sp macro="" textlink="">
      <xdr:nvSpPr>
        <xdr:cNvPr id="342" name="楕円 341"/>
        <xdr:cNvSpPr/>
      </xdr:nvSpPr>
      <xdr:spPr>
        <a:xfrm>
          <a:off x="12763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121920</xdr:rowOff>
    </xdr:from>
    <xdr:to>
      <xdr:col>71</xdr:col>
      <xdr:colOff>177800</xdr:colOff>
      <xdr:row>37</xdr:row>
      <xdr:rowOff>32385</xdr:rowOff>
    </xdr:to>
    <xdr:cxnSp macro="">
      <xdr:nvCxnSpPr>
        <xdr:cNvPr id="343" name="直線コネクタ 342"/>
        <xdr:cNvCxnSpPr/>
      </xdr:nvCxnSpPr>
      <xdr:spPr>
        <a:xfrm flipV="1">
          <a:off x="12814300" y="629412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344"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345" name="n_2aveValue【認定こども園・幼稚園・保育所】&#10;有形固定資産減価償却率"/>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346"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347" name="n_4aveValue【認定こども園・幼稚園・保育所】&#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76217</xdr:rowOff>
    </xdr:from>
    <xdr:ext cx="405111" cy="259045"/>
    <xdr:sp macro="" textlink="">
      <xdr:nvSpPr>
        <xdr:cNvPr id="348" name="n_1mainValue【認定こども園・幼稚園・保育所】&#10;有形固定資産減価償却率"/>
        <xdr:cNvSpPr txBox="1"/>
      </xdr:nvSpPr>
      <xdr:spPr>
        <a:xfrm>
          <a:off x="1526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59707</xdr:rowOff>
    </xdr:from>
    <xdr:ext cx="405111" cy="259045"/>
    <xdr:sp macro="" textlink="">
      <xdr:nvSpPr>
        <xdr:cNvPr id="349" name="n_2mainValue【認定こども園・幼稚園・保育所】&#10;有形固定資産減価償却率"/>
        <xdr:cNvSpPr txBox="1"/>
      </xdr:nvSpPr>
      <xdr:spPr>
        <a:xfrm>
          <a:off x="14389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350" name="n_3mainValue【認定こども園・幼稚園・保育所】&#10;有形固定資産減価償却率"/>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351" name="n_4mainValue【認定こども園・幼稚園・保育所】&#10;有形固定資産減価償却率"/>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3" name="テキスト ボックス 3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5" name="テキスト ボックス 3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7" name="テキスト ボックス 3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9" name="テキスト ボックス 3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1" name="テキスト ボックス 3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373" name="直線コネクタ 372"/>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5" name="直線コネクタ 3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376"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377" name="直線コネクタ 376"/>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378" name="【認定こども園・幼稚園・保育所】&#10;一人当たり面積平均値テキスト"/>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379" name="フローチャート: 判断 378"/>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380" name="フローチャート: 判断 379"/>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81" name="フローチャート: 判断 380"/>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2" name="フローチャート: 判断 38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383" name="フローチャート: 判断 382"/>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39116</xdr:rowOff>
    </xdr:from>
    <xdr:to>
      <xdr:col>116</xdr:col>
      <xdr:colOff>114300</xdr:colOff>
      <xdr:row>40</xdr:row>
      <xdr:rowOff>140716</xdr:rowOff>
    </xdr:to>
    <xdr:sp macro="" textlink="">
      <xdr:nvSpPr>
        <xdr:cNvPr id="389" name="楕円 388"/>
        <xdr:cNvSpPr/>
      </xdr:nvSpPr>
      <xdr:spPr>
        <a:xfrm>
          <a:off x="221107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17543</xdr:rowOff>
    </xdr:from>
    <xdr:ext cx="469744" cy="259045"/>
    <xdr:sp macro="" textlink="">
      <xdr:nvSpPr>
        <xdr:cNvPr id="390" name="【認定こども園・幼稚園・保育所】&#10;一人当たり面積該当値テキスト"/>
        <xdr:cNvSpPr txBox="1"/>
      </xdr:nvSpPr>
      <xdr:spPr>
        <a:xfrm>
          <a:off x="22199600"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39116</xdr:rowOff>
    </xdr:from>
    <xdr:to>
      <xdr:col>112</xdr:col>
      <xdr:colOff>38100</xdr:colOff>
      <xdr:row>40</xdr:row>
      <xdr:rowOff>140716</xdr:rowOff>
    </xdr:to>
    <xdr:sp macro="" textlink="">
      <xdr:nvSpPr>
        <xdr:cNvPr id="391" name="楕円 390"/>
        <xdr:cNvSpPr/>
      </xdr:nvSpPr>
      <xdr:spPr>
        <a:xfrm>
          <a:off x="21272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89916</xdr:rowOff>
    </xdr:from>
    <xdr:to>
      <xdr:col>116</xdr:col>
      <xdr:colOff>63500</xdr:colOff>
      <xdr:row>40</xdr:row>
      <xdr:rowOff>89916</xdr:rowOff>
    </xdr:to>
    <xdr:cxnSp macro="">
      <xdr:nvCxnSpPr>
        <xdr:cNvPr id="392" name="直線コネクタ 391"/>
        <xdr:cNvCxnSpPr/>
      </xdr:nvCxnSpPr>
      <xdr:spPr>
        <a:xfrm>
          <a:off x="21323300" y="6947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41402</xdr:rowOff>
    </xdr:from>
    <xdr:to>
      <xdr:col>107</xdr:col>
      <xdr:colOff>101600</xdr:colOff>
      <xdr:row>40</xdr:row>
      <xdr:rowOff>143002</xdr:rowOff>
    </xdr:to>
    <xdr:sp macro="" textlink="">
      <xdr:nvSpPr>
        <xdr:cNvPr id="393" name="楕円 392"/>
        <xdr:cNvSpPr/>
      </xdr:nvSpPr>
      <xdr:spPr>
        <a:xfrm>
          <a:off x="203835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89916</xdr:rowOff>
    </xdr:from>
    <xdr:to>
      <xdr:col>111</xdr:col>
      <xdr:colOff>177800</xdr:colOff>
      <xdr:row>40</xdr:row>
      <xdr:rowOff>92202</xdr:rowOff>
    </xdr:to>
    <xdr:cxnSp macro="">
      <xdr:nvCxnSpPr>
        <xdr:cNvPr id="394" name="直線コネクタ 393"/>
        <xdr:cNvCxnSpPr/>
      </xdr:nvCxnSpPr>
      <xdr:spPr>
        <a:xfrm flipV="1">
          <a:off x="20434300" y="69479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41402</xdr:rowOff>
    </xdr:from>
    <xdr:to>
      <xdr:col>102</xdr:col>
      <xdr:colOff>165100</xdr:colOff>
      <xdr:row>40</xdr:row>
      <xdr:rowOff>143002</xdr:rowOff>
    </xdr:to>
    <xdr:sp macro="" textlink="">
      <xdr:nvSpPr>
        <xdr:cNvPr id="395" name="楕円 394"/>
        <xdr:cNvSpPr/>
      </xdr:nvSpPr>
      <xdr:spPr>
        <a:xfrm>
          <a:off x="194945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92202</xdr:rowOff>
    </xdr:from>
    <xdr:to>
      <xdr:col>107</xdr:col>
      <xdr:colOff>50800</xdr:colOff>
      <xdr:row>40</xdr:row>
      <xdr:rowOff>92202</xdr:rowOff>
    </xdr:to>
    <xdr:cxnSp macro="">
      <xdr:nvCxnSpPr>
        <xdr:cNvPr id="396" name="直線コネクタ 395"/>
        <xdr:cNvCxnSpPr/>
      </xdr:nvCxnSpPr>
      <xdr:spPr>
        <a:xfrm>
          <a:off x="19545300" y="69502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148844</xdr:rowOff>
    </xdr:from>
    <xdr:to>
      <xdr:col>98</xdr:col>
      <xdr:colOff>38100</xdr:colOff>
      <xdr:row>40</xdr:row>
      <xdr:rowOff>78994</xdr:rowOff>
    </xdr:to>
    <xdr:sp macro="" textlink="">
      <xdr:nvSpPr>
        <xdr:cNvPr id="397" name="楕円 396"/>
        <xdr:cNvSpPr/>
      </xdr:nvSpPr>
      <xdr:spPr>
        <a:xfrm>
          <a:off x="18605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28194</xdr:rowOff>
    </xdr:from>
    <xdr:to>
      <xdr:col>102</xdr:col>
      <xdr:colOff>114300</xdr:colOff>
      <xdr:row>40</xdr:row>
      <xdr:rowOff>92202</xdr:rowOff>
    </xdr:to>
    <xdr:cxnSp macro="">
      <xdr:nvCxnSpPr>
        <xdr:cNvPr id="398" name="直線コネクタ 397"/>
        <xdr:cNvCxnSpPr/>
      </xdr:nvCxnSpPr>
      <xdr:spPr>
        <a:xfrm>
          <a:off x="18656300" y="688619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399" name="n_1aveValue【認定こども園・幼稚園・保育所】&#10;一人当たり面積"/>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400"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401"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402" name="n_4aveValue【認定こども園・幼稚園・保育所】&#10;一人当たり面積"/>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131843</xdr:rowOff>
    </xdr:from>
    <xdr:ext cx="469744" cy="259045"/>
    <xdr:sp macro="" textlink="">
      <xdr:nvSpPr>
        <xdr:cNvPr id="403" name="n_1mainValue【認定こども園・幼稚園・保育所】&#10;一人当たり面積"/>
        <xdr:cNvSpPr txBox="1"/>
      </xdr:nvSpPr>
      <xdr:spPr>
        <a:xfrm>
          <a:off x="210757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134129</xdr:rowOff>
    </xdr:from>
    <xdr:ext cx="469744" cy="259045"/>
    <xdr:sp macro="" textlink="">
      <xdr:nvSpPr>
        <xdr:cNvPr id="404" name="n_2mainValue【認定こども園・幼稚園・保育所】&#10;一人当たり面積"/>
        <xdr:cNvSpPr txBox="1"/>
      </xdr:nvSpPr>
      <xdr:spPr>
        <a:xfrm>
          <a:off x="20199427"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134129</xdr:rowOff>
    </xdr:from>
    <xdr:ext cx="469744" cy="259045"/>
    <xdr:sp macro="" textlink="">
      <xdr:nvSpPr>
        <xdr:cNvPr id="405" name="n_3mainValue【認定こども園・幼稚園・保育所】&#10;一人当たり面積"/>
        <xdr:cNvSpPr txBox="1"/>
      </xdr:nvSpPr>
      <xdr:spPr>
        <a:xfrm>
          <a:off x="19310427"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70121</xdr:rowOff>
    </xdr:from>
    <xdr:ext cx="469744" cy="259045"/>
    <xdr:sp macro="" textlink="">
      <xdr:nvSpPr>
        <xdr:cNvPr id="406" name="n_4mainValue【認定こども園・幼稚園・保育所】&#10;一人当たり面積"/>
        <xdr:cNvSpPr txBox="1"/>
      </xdr:nvSpPr>
      <xdr:spPr>
        <a:xfrm>
          <a:off x="18421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9" name="テキスト ボックス 4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7" name="テキスト ボックス 4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9" name="テキスト ボックス 4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431" name="直線コネクタ 430"/>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432"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433" name="直線コネクタ 432"/>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3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35" name="直線コネクタ 43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436" name="【学校施設】&#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37" name="フローチャート: 判断 43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38" name="フローチャート: 判断 437"/>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439" name="フローチャート: 判断 438"/>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40" name="フローチャート: 判断 439"/>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41" name="フローチャート: 判断 4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164465</xdr:rowOff>
    </xdr:from>
    <xdr:to>
      <xdr:col>85</xdr:col>
      <xdr:colOff>177800</xdr:colOff>
      <xdr:row>61</xdr:row>
      <xdr:rowOff>94615</xdr:rowOff>
    </xdr:to>
    <xdr:sp macro="" textlink="">
      <xdr:nvSpPr>
        <xdr:cNvPr id="447" name="楕円 446"/>
        <xdr:cNvSpPr/>
      </xdr:nvSpPr>
      <xdr:spPr>
        <a:xfrm>
          <a:off x="16268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142892</xdr:rowOff>
    </xdr:from>
    <xdr:ext cx="405111" cy="259045"/>
    <xdr:sp macro="" textlink="">
      <xdr:nvSpPr>
        <xdr:cNvPr id="448" name="【学校施設】&#10;有形固定資産減価償却率該当値テキスト"/>
        <xdr:cNvSpPr txBox="1"/>
      </xdr:nvSpPr>
      <xdr:spPr>
        <a:xfrm>
          <a:off x="16357600"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128270</xdr:rowOff>
    </xdr:from>
    <xdr:to>
      <xdr:col>81</xdr:col>
      <xdr:colOff>101600</xdr:colOff>
      <xdr:row>61</xdr:row>
      <xdr:rowOff>58420</xdr:rowOff>
    </xdr:to>
    <xdr:sp macro="" textlink="">
      <xdr:nvSpPr>
        <xdr:cNvPr id="449" name="楕円 448"/>
        <xdr:cNvSpPr/>
      </xdr:nvSpPr>
      <xdr:spPr>
        <a:xfrm>
          <a:off x="15430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xdr:rowOff>
    </xdr:from>
    <xdr:to>
      <xdr:col>85</xdr:col>
      <xdr:colOff>127000</xdr:colOff>
      <xdr:row>61</xdr:row>
      <xdr:rowOff>43815</xdr:rowOff>
    </xdr:to>
    <xdr:cxnSp macro="">
      <xdr:nvCxnSpPr>
        <xdr:cNvPr id="450" name="直線コネクタ 449"/>
        <xdr:cNvCxnSpPr/>
      </xdr:nvCxnSpPr>
      <xdr:spPr>
        <a:xfrm>
          <a:off x="15481300" y="104660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90170</xdr:rowOff>
    </xdr:from>
    <xdr:to>
      <xdr:col>76</xdr:col>
      <xdr:colOff>165100</xdr:colOff>
      <xdr:row>61</xdr:row>
      <xdr:rowOff>20320</xdr:rowOff>
    </xdr:to>
    <xdr:sp macro="" textlink="">
      <xdr:nvSpPr>
        <xdr:cNvPr id="451" name="楕円 450"/>
        <xdr:cNvSpPr/>
      </xdr:nvSpPr>
      <xdr:spPr>
        <a:xfrm>
          <a:off x="14541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140970</xdr:rowOff>
    </xdr:from>
    <xdr:to>
      <xdr:col>81</xdr:col>
      <xdr:colOff>50800</xdr:colOff>
      <xdr:row>61</xdr:row>
      <xdr:rowOff>7620</xdr:rowOff>
    </xdr:to>
    <xdr:cxnSp macro="">
      <xdr:nvCxnSpPr>
        <xdr:cNvPr id="452" name="直線コネクタ 451"/>
        <xdr:cNvCxnSpPr/>
      </xdr:nvCxnSpPr>
      <xdr:spPr>
        <a:xfrm>
          <a:off x="14592300" y="10427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52070</xdr:rowOff>
    </xdr:from>
    <xdr:to>
      <xdr:col>72</xdr:col>
      <xdr:colOff>38100</xdr:colOff>
      <xdr:row>60</xdr:row>
      <xdr:rowOff>153670</xdr:rowOff>
    </xdr:to>
    <xdr:sp macro="" textlink="">
      <xdr:nvSpPr>
        <xdr:cNvPr id="453" name="楕円 452"/>
        <xdr:cNvSpPr/>
      </xdr:nvSpPr>
      <xdr:spPr>
        <a:xfrm>
          <a:off x="13652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102870</xdr:rowOff>
    </xdr:from>
    <xdr:to>
      <xdr:col>76</xdr:col>
      <xdr:colOff>114300</xdr:colOff>
      <xdr:row>60</xdr:row>
      <xdr:rowOff>140970</xdr:rowOff>
    </xdr:to>
    <xdr:cxnSp macro="">
      <xdr:nvCxnSpPr>
        <xdr:cNvPr id="454" name="直線コネクタ 453"/>
        <xdr:cNvCxnSpPr/>
      </xdr:nvCxnSpPr>
      <xdr:spPr>
        <a:xfrm>
          <a:off x="13703300" y="10389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13970</xdr:rowOff>
    </xdr:from>
    <xdr:to>
      <xdr:col>67</xdr:col>
      <xdr:colOff>101600</xdr:colOff>
      <xdr:row>60</xdr:row>
      <xdr:rowOff>115570</xdr:rowOff>
    </xdr:to>
    <xdr:sp macro="" textlink="">
      <xdr:nvSpPr>
        <xdr:cNvPr id="455" name="楕円 454"/>
        <xdr:cNvSpPr/>
      </xdr:nvSpPr>
      <xdr:spPr>
        <a:xfrm>
          <a:off x="12763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64770</xdr:rowOff>
    </xdr:from>
    <xdr:to>
      <xdr:col>71</xdr:col>
      <xdr:colOff>177800</xdr:colOff>
      <xdr:row>60</xdr:row>
      <xdr:rowOff>102870</xdr:rowOff>
    </xdr:to>
    <xdr:cxnSp macro="">
      <xdr:nvCxnSpPr>
        <xdr:cNvPr id="456" name="直線コネクタ 455"/>
        <xdr:cNvCxnSpPr/>
      </xdr:nvCxnSpPr>
      <xdr:spPr>
        <a:xfrm>
          <a:off x="12814300" y="10351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457"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458"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459"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460"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49547</xdr:rowOff>
    </xdr:from>
    <xdr:ext cx="405111" cy="259045"/>
    <xdr:sp macro="" textlink="">
      <xdr:nvSpPr>
        <xdr:cNvPr id="461" name="n_1mainValue【学校施設】&#10;有形固定資産減価償却率"/>
        <xdr:cNvSpPr txBox="1"/>
      </xdr:nvSpPr>
      <xdr:spPr>
        <a:xfrm>
          <a:off x="152660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11447</xdr:rowOff>
    </xdr:from>
    <xdr:ext cx="405111" cy="259045"/>
    <xdr:sp macro="" textlink="">
      <xdr:nvSpPr>
        <xdr:cNvPr id="462" name="n_2mainValue【学校施設】&#10;有形固定資産減価償却率"/>
        <xdr:cNvSpPr txBox="1"/>
      </xdr:nvSpPr>
      <xdr:spPr>
        <a:xfrm>
          <a:off x="14389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144797</xdr:rowOff>
    </xdr:from>
    <xdr:ext cx="405111" cy="259045"/>
    <xdr:sp macro="" textlink="">
      <xdr:nvSpPr>
        <xdr:cNvPr id="463" name="n_3mainValue【学校施設】&#10;有形固定資産減価償却率"/>
        <xdr:cNvSpPr txBox="1"/>
      </xdr:nvSpPr>
      <xdr:spPr>
        <a:xfrm>
          <a:off x="13500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106697</xdr:rowOff>
    </xdr:from>
    <xdr:ext cx="405111" cy="259045"/>
    <xdr:sp macro="" textlink="">
      <xdr:nvSpPr>
        <xdr:cNvPr id="464" name="n_4mainValue【学校施設】&#10;有形固定資産減価償却率"/>
        <xdr:cNvSpPr txBox="1"/>
      </xdr:nvSpPr>
      <xdr:spPr>
        <a:xfrm>
          <a:off x="12611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5" name="テキスト ボックス 4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489" name="直線コネクタ 488"/>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490"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491" name="直線コネクタ 490"/>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92"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93" name="直線コネクタ 49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494" name="【学校施設】&#10;一人当たり面積平均値テキスト"/>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95" name="フローチャート: 判断 494"/>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96" name="フローチャート: 判断 495"/>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97" name="フローチャート: 判断 496"/>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498" name="フローチャート: 判断 497"/>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499" name="フローチャート: 判断 498"/>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36830</xdr:rowOff>
    </xdr:from>
    <xdr:to>
      <xdr:col>116</xdr:col>
      <xdr:colOff>114300</xdr:colOff>
      <xdr:row>64</xdr:row>
      <xdr:rowOff>138430</xdr:rowOff>
    </xdr:to>
    <xdr:sp macro="" textlink="">
      <xdr:nvSpPr>
        <xdr:cNvPr id="505" name="楕円 504"/>
        <xdr:cNvSpPr/>
      </xdr:nvSpPr>
      <xdr:spPr>
        <a:xfrm>
          <a:off x="221107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123207</xdr:rowOff>
    </xdr:from>
    <xdr:ext cx="469744" cy="259045"/>
    <xdr:sp macro="" textlink="">
      <xdr:nvSpPr>
        <xdr:cNvPr id="506" name="【学校施設】&#10;一人当たり面積該当値テキスト"/>
        <xdr:cNvSpPr txBox="1"/>
      </xdr:nvSpPr>
      <xdr:spPr>
        <a:xfrm>
          <a:off x="22199600" y="1092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38354</xdr:rowOff>
    </xdr:from>
    <xdr:to>
      <xdr:col>112</xdr:col>
      <xdr:colOff>38100</xdr:colOff>
      <xdr:row>64</xdr:row>
      <xdr:rowOff>139954</xdr:rowOff>
    </xdr:to>
    <xdr:sp macro="" textlink="">
      <xdr:nvSpPr>
        <xdr:cNvPr id="507" name="楕円 506"/>
        <xdr:cNvSpPr/>
      </xdr:nvSpPr>
      <xdr:spPr>
        <a:xfrm>
          <a:off x="21272500" y="110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87630</xdr:rowOff>
    </xdr:from>
    <xdr:to>
      <xdr:col>116</xdr:col>
      <xdr:colOff>63500</xdr:colOff>
      <xdr:row>64</xdr:row>
      <xdr:rowOff>89154</xdr:rowOff>
    </xdr:to>
    <xdr:cxnSp macro="">
      <xdr:nvCxnSpPr>
        <xdr:cNvPr id="508" name="直線コネクタ 507"/>
        <xdr:cNvCxnSpPr/>
      </xdr:nvCxnSpPr>
      <xdr:spPr>
        <a:xfrm flipV="1">
          <a:off x="21323300" y="1106043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42164</xdr:rowOff>
    </xdr:from>
    <xdr:to>
      <xdr:col>107</xdr:col>
      <xdr:colOff>101600</xdr:colOff>
      <xdr:row>64</xdr:row>
      <xdr:rowOff>143764</xdr:rowOff>
    </xdr:to>
    <xdr:sp macro="" textlink="">
      <xdr:nvSpPr>
        <xdr:cNvPr id="509" name="楕円 508"/>
        <xdr:cNvSpPr/>
      </xdr:nvSpPr>
      <xdr:spPr>
        <a:xfrm>
          <a:off x="20383500" y="1101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89154</xdr:rowOff>
    </xdr:from>
    <xdr:to>
      <xdr:col>111</xdr:col>
      <xdr:colOff>177800</xdr:colOff>
      <xdr:row>64</xdr:row>
      <xdr:rowOff>92964</xdr:rowOff>
    </xdr:to>
    <xdr:cxnSp macro="">
      <xdr:nvCxnSpPr>
        <xdr:cNvPr id="510" name="直線コネクタ 509"/>
        <xdr:cNvCxnSpPr/>
      </xdr:nvCxnSpPr>
      <xdr:spPr>
        <a:xfrm flipV="1">
          <a:off x="20434300" y="1106195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44450</xdr:rowOff>
    </xdr:from>
    <xdr:to>
      <xdr:col>102</xdr:col>
      <xdr:colOff>165100</xdr:colOff>
      <xdr:row>64</xdr:row>
      <xdr:rowOff>146050</xdr:rowOff>
    </xdr:to>
    <xdr:sp macro="" textlink="">
      <xdr:nvSpPr>
        <xdr:cNvPr id="511" name="楕円 510"/>
        <xdr:cNvSpPr/>
      </xdr:nvSpPr>
      <xdr:spPr>
        <a:xfrm>
          <a:off x="19494500" y="1101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92964</xdr:rowOff>
    </xdr:from>
    <xdr:to>
      <xdr:col>107</xdr:col>
      <xdr:colOff>50800</xdr:colOff>
      <xdr:row>64</xdr:row>
      <xdr:rowOff>95250</xdr:rowOff>
    </xdr:to>
    <xdr:cxnSp macro="">
      <xdr:nvCxnSpPr>
        <xdr:cNvPr id="512" name="直線コネクタ 511"/>
        <xdr:cNvCxnSpPr/>
      </xdr:nvCxnSpPr>
      <xdr:spPr>
        <a:xfrm flipV="1">
          <a:off x="19545300" y="1106576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44450</xdr:rowOff>
    </xdr:from>
    <xdr:to>
      <xdr:col>98</xdr:col>
      <xdr:colOff>38100</xdr:colOff>
      <xdr:row>64</xdr:row>
      <xdr:rowOff>146050</xdr:rowOff>
    </xdr:to>
    <xdr:sp macro="" textlink="">
      <xdr:nvSpPr>
        <xdr:cNvPr id="513" name="楕円 512"/>
        <xdr:cNvSpPr/>
      </xdr:nvSpPr>
      <xdr:spPr>
        <a:xfrm>
          <a:off x="18605500" y="1101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95250</xdr:rowOff>
    </xdr:from>
    <xdr:to>
      <xdr:col>102</xdr:col>
      <xdr:colOff>114300</xdr:colOff>
      <xdr:row>64</xdr:row>
      <xdr:rowOff>95250</xdr:rowOff>
    </xdr:to>
    <xdr:cxnSp macro="">
      <xdr:nvCxnSpPr>
        <xdr:cNvPr id="514" name="直線コネクタ 513"/>
        <xdr:cNvCxnSpPr/>
      </xdr:nvCxnSpPr>
      <xdr:spPr>
        <a:xfrm>
          <a:off x="18656300" y="11068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515"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16"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517"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518"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131081</xdr:rowOff>
    </xdr:from>
    <xdr:ext cx="469744" cy="259045"/>
    <xdr:sp macro="" textlink="">
      <xdr:nvSpPr>
        <xdr:cNvPr id="519" name="n_1mainValue【学校施設】&#10;一人当たり面積"/>
        <xdr:cNvSpPr txBox="1"/>
      </xdr:nvSpPr>
      <xdr:spPr>
        <a:xfrm>
          <a:off x="21075727" y="1110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134891</xdr:rowOff>
    </xdr:from>
    <xdr:ext cx="469744" cy="259045"/>
    <xdr:sp macro="" textlink="">
      <xdr:nvSpPr>
        <xdr:cNvPr id="520" name="n_2mainValue【学校施設】&#10;一人当たり面積"/>
        <xdr:cNvSpPr txBox="1"/>
      </xdr:nvSpPr>
      <xdr:spPr>
        <a:xfrm>
          <a:off x="20199427" y="1110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137177</xdr:rowOff>
    </xdr:from>
    <xdr:ext cx="469744" cy="259045"/>
    <xdr:sp macro="" textlink="">
      <xdr:nvSpPr>
        <xdr:cNvPr id="521" name="n_3mainValue【学校施設】&#10;一人当たり面積"/>
        <xdr:cNvSpPr txBox="1"/>
      </xdr:nvSpPr>
      <xdr:spPr>
        <a:xfrm>
          <a:off x="19310427" y="1110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137177</xdr:rowOff>
    </xdr:from>
    <xdr:ext cx="469744" cy="259045"/>
    <xdr:sp macro="" textlink="">
      <xdr:nvSpPr>
        <xdr:cNvPr id="522" name="n_4mainValue【学校施設】&#10;一人当たり面積"/>
        <xdr:cNvSpPr txBox="1"/>
      </xdr:nvSpPr>
      <xdr:spPr>
        <a:xfrm>
          <a:off x="18421427" y="1110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を除く有形固定資産減価償却率については、各施設とも既に耐用年数の半分以上が経過しており、老朽化が進んでいると考えられるが類似団体内平均値と同程度となっている。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年度に集合住宅型の公営住宅を建設したことにより、有形固定資産減価償却率が類似団体内平均値と比較して低くなっている。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32,711
32,519
17.18
14,769,525
14,152,618
612,886
7,041,730
8,191,361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84183</xdr:rowOff>
    </xdr:from>
    <xdr:to>
      <xdr:col>24</xdr:col>
      <xdr:colOff>114300</xdr:colOff>
      <xdr:row>40</xdr:row>
      <xdr:rowOff>14333</xdr:rowOff>
    </xdr:to>
    <xdr:sp macro="" textlink="">
      <xdr:nvSpPr>
        <xdr:cNvPr id="74" name="楕円 73"/>
        <xdr:cNvSpPr/>
      </xdr:nvSpPr>
      <xdr:spPr>
        <a:xfrm>
          <a:off x="45847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62610</xdr:rowOff>
    </xdr:from>
    <xdr:ext cx="405111" cy="259045"/>
    <xdr:sp macro="" textlink="">
      <xdr:nvSpPr>
        <xdr:cNvPr id="75" name="【図書館】&#10;有形固定資産減価償却率該当値テキスト"/>
        <xdr:cNvSpPr txBox="1"/>
      </xdr:nvSpPr>
      <xdr:spPr>
        <a:xfrm>
          <a:off x="4673600"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136434</xdr:rowOff>
    </xdr:from>
    <xdr:to>
      <xdr:col>20</xdr:col>
      <xdr:colOff>38100</xdr:colOff>
      <xdr:row>39</xdr:row>
      <xdr:rowOff>66584</xdr:rowOff>
    </xdr:to>
    <xdr:sp macro="" textlink="">
      <xdr:nvSpPr>
        <xdr:cNvPr id="76" name="楕円 75"/>
        <xdr:cNvSpPr/>
      </xdr:nvSpPr>
      <xdr:spPr>
        <a:xfrm>
          <a:off x="3746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15784</xdr:rowOff>
    </xdr:from>
    <xdr:to>
      <xdr:col>24</xdr:col>
      <xdr:colOff>63500</xdr:colOff>
      <xdr:row>39</xdr:row>
      <xdr:rowOff>134983</xdr:rowOff>
    </xdr:to>
    <xdr:cxnSp macro="">
      <xdr:nvCxnSpPr>
        <xdr:cNvPr id="77" name="直線コネクタ 76"/>
        <xdr:cNvCxnSpPr/>
      </xdr:nvCxnSpPr>
      <xdr:spPr>
        <a:xfrm>
          <a:off x="3797300" y="6702334"/>
          <a:ext cx="8382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xdr:rowOff>
    </xdr:from>
    <xdr:to>
      <xdr:col>15</xdr:col>
      <xdr:colOff>101600</xdr:colOff>
      <xdr:row>39</xdr:row>
      <xdr:rowOff>102507</xdr:rowOff>
    </xdr:to>
    <xdr:sp macro="" textlink="">
      <xdr:nvSpPr>
        <xdr:cNvPr id="78" name="楕円 77"/>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15784</xdr:rowOff>
    </xdr:from>
    <xdr:to>
      <xdr:col>19</xdr:col>
      <xdr:colOff>177800</xdr:colOff>
      <xdr:row>39</xdr:row>
      <xdr:rowOff>51707</xdr:rowOff>
    </xdr:to>
    <xdr:cxnSp macro="">
      <xdr:nvCxnSpPr>
        <xdr:cNvPr id="79" name="直線コネクタ 78"/>
        <xdr:cNvCxnSpPr/>
      </xdr:nvCxnSpPr>
      <xdr:spPr>
        <a:xfrm flipV="1">
          <a:off x="2908300" y="670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129903</xdr:rowOff>
    </xdr:from>
    <xdr:to>
      <xdr:col>10</xdr:col>
      <xdr:colOff>165100</xdr:colOff>
      <xdr:row>39</xdr:row>
      <xdr:rowOff>60053</xdr:rowOff>
    </xdr:to>
    <xdr:sp macro="" textlink="">
      <xdr:nvSpPr>
        <xdr:cNvPr id="80" name="楕円 79"/>
        <xdr:cNvSpPr/>
      </xdr:nvSpPr>
      <xdr:spPr>
        <a:xfrm>
          <a:off x="1968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9253</xdr:rowOff>
    </xdr:from>
    <xdr:to>
      <xdr:col>15</xdr:col>
      <xdr:colOff>50800</xdr:colOff>
      <xdr:row>39</xdr:row>
      <xdr:rowOff>51707</xdr:rowOff>
    </xdr:to>
    <xdr:cxnSp macro="">
      <xdr:nvCxnSpPr>
        <xdr:cNvPr id="81" name="直線コネクタ 80"/>
        <xdr:cNvCxnSpPr/>
      </xdr:nvCxnSpPr>
      <xdr:spPr>
        <a:xfrm>
          <a:off x="2019300" y="669580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87449</xdr:rowOff>
    </xdr:from>
    <xdr:to>
      <xdr:col>6</xdr:col>
      <xdr:colOff>38100</xdr:colOff>
      <xdr:row>39</xdr:row>
      <xdr:rowOff>17599</xdr:rowOff>
    </xdr:to>
    <xdr:sp macro="" textlink="">
      <xdr:nvSpPr>
        <xdr:cNvPr id="82" name="楕円 81"/>
        <xdr:cNvSpPr/>
      </xdr:nvSpPr>
      <xdr:spPr>
        <a:xfrm>
          <a:off x="1079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138249</xdr:rowOff>
    </xdr:from>
    <xdr:to>
      <xdr:col>10</xdr:col>
      <xdr:colOff>114300</xdr:colOff>
      <xdr:row>39</xdr:row>
      <xdr:rowOff>9253</xdr:rowOff>
    </xdr:to>
    <xdr:cxnSp macro="">
      <xdr:nvCxnSpPr>
        <xdr:cNvPr id="83" name="直線コネクタ 82"/>
        <xdr:cNvCxnSpPr/>
      </xdr:nvCxnSpPr>
      <xdr:spPr>
        <a:xfrm>
          <a:off x="1130300" y="665334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57711</xdr:rowOff>
    </xdr:from>
    <xdr:ext cx="405111" cy="259045"/>
    <xdr:sp macro="" textlink="">
      <xdr:nvSpPr>
        <xdr:cNvPr id="88" name="n_1mainValue【図書館】&#10;有形固定資産減価償却率"/>
        <xdr:cNvSpPr txBox="1"/>
      </xdr:nvSpPr>
      <xdr:spPr>
        <a:xfrm>
          <a:off x="3582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89" name="n_2mainValue【図書館】&#10;有形固定資産減価償却率"/>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51180</xdr:rowOff>
    </xdr:from>
    <xdr:ext cx="405111" cy="259045"/>
    <xdr:sp macro="" textlink="">
      <xdr:nvSpPr>
        <xdr:cNvPr id="90" name="n_3mainValue【図書館】&#10;有形固定資産減価償却率"/>
        <xdr:cNvSpPr txBox="1"/>
      </xdr:nvSpPr>
      <xdr:spPr>
        <a:xfrm>
          <a:off x="1816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8726</xdr:rowOff>
    </xdr:from>
    <xdr:ext cx="405111" cy="259045"/>
    <xdr:sp macro="" textlink="">
      <xdr:nvSpPr>
        <xdr:cNvPr id="91" name="n_4mainValue【図書館】&#10;有形固定資産減価償却率"/>
        <xdr:cNvSpPr txBox="1"/>
      </xdr:nvSpPr>
      <xdr:spPr>
        <a:xfrm>
          <a:off x="927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31" name="楕円 130"/>
        <xdr:cNvSpPr/>
      </xdr:nvSpPr>
      <xdr:spPr>
        <a:xfrm>
          <a:off x="10426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109237</xdr:rowOff>
    </xdr:from>
    <xdr:ext cx="469744" cy="259045"/>
    <xdr:sp macro="" textlink="">
      <xdr:nvSpPr>
        <xdr:cNvPr id="132" name="【図書館】&#10;一人当たり面積該当値テキスト"/>
        <xdr:cNvSpPr txBox="1"/>
      </xdr:nvSpPr>
      <xdr:spPr>
        <a:xfrm>
          <a:off x="10515600" y="679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86360</xdr:rowOff>
    </xdr:from>
    <xdr:to>
      <xdr:col>50</xdr:col>
      <xdr:colOff>165100</xdr:colOff>
      <xdr:row>41</xdr:row>
      <xdr:rowOff>16510</xdr:rowOff>
    </xdr:to>
    <xdr:sp macro="" textlink="">
      <xdr:nvSpPr>
        <xdr:cNvPr id="133" name="楕円 132"/>
        <xdr:cNvSpPr/>
      </xdr:nvSpPr>
      <xdr:spPr>
        <a:xfrm>
          <a:off x="9588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137160</xdr:rowOff>
    </xdr:from>
    <xdr:to>
      <xdr:col>55</xdr:col>
      <xdr:colOff>0</xdr:colOff>
      <xdr:row>40</xdr:row>
      <xdr:rowOff>137160</xdr:rowOff>
    </xdr:to>
    <xdr:cxnSp macro="">
      <xdr:nvCxnSpPr>
        <xdr:cNvPr id="134" name="直線コネクタ 133"/>
        <xdr:cNvCxnSpPr/>
      </xdr:nvCxnSpPr>
      <xdr:spPr>
        <a:xfrm>
          <a:off x="9639300" y="6995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90170</xdr:rowOff>
    </xdr:from>
    <xdr:to>
      <xdr:col>46</xdr:col>
      <xdr:colOff>38100</xdr:colOff>
      <xdr:row>41</xdr:row>
      <xdr:rowOff>20320</xdr:rowOff>
    </xdr:to>
    <xdr:sp macro="" textlink="">
      <xdr:nvSpPr>
        <xdr:cNvPr id="135" name="楕円 134"/>
        <xdr:cNvSpPr/>
      </xdr:nvSpPr>
      <xdr:spPr>
        <a:xfrm>
          <a:off x="8699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137160</xdr:rowOff>
    </xdr:from>
    <xdr:to>
      <xdr:col>50</xdr:col>
      <xdr:colOff>114300</xdr:colOff>
      <xdr:row>40</xdr:row>
      <xdr:rowOff>140970</xdr:rowOff>
    </xdr:to>
    <xdr:cxnSp macro="">
      <xdr:nvCxnSpPr>
        <xdr:cNvPr id="136" name="直線コネクタ 135"/>
        <xdr:cNvCxnSpPr/>
      </xdr:nvCxnSpPr>
      <xdr:spPr>
        <a:xfrm flipV="1">
          <a:off x="8750300" y="6995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90170</xdr:rowOff>
    </xdr:from>
    <xdr:to>
      <xdr:col>41</xdr:col>
      <xdr:colOff>101600</xdr:colOff>
      <xdr:row>41</xdr:row>
      <xdr:rowOff>20320</xdr:rowOff>
    </xdr:to>
    <xdr:sp macro="" textlink="">
      <xdr:nvSpPr>
        <xdr:cNvPr id="137" name="楕円 136"/>
        <xdr:cNvSpPr/>
      </xdr:nvSpPr>
      <xdr:spPr>
        <a:xfrm>
          <a:off x="7810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140970</xdr:rowOff>
    </xdr:from>
    <xdr:to>
      <xdr:col>45</xdr:col>
      <xdr:colOff>177800</xdr:colOff>
      <xdr:row>40</xdr:row>
      <xdr:rowOff>140970</xdr:rowOff>
    </xdr:to>
    <xdr:cxnSp macro="">
      <xdr:nvCxnSpPr>
        <xdr:cNvPr id="138" name="直線コネクタ 137"/>
        <xdr:cNvCxnSpPr/>
      </xdr:nvCxnSpPr>
      <xdr:spPr>
        <a:xfrm>
          <a:off x="7861300" y="699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90170</xdr:rowOff>
    </xdr:from>
    <xdr:to>
      <xdr:col>36</xdr:col>
      <xdr:colOff>165100</xdr:colOff>
      <xdr:row>41</xdr:row>
      <xdr:rowOff>20320</xdr:rowOff>
    </xdr:to>
    <xdr:sp macro="" textlink="">
      <xdr:nvSpPr>
        <xdr:cNvPr id="139" name="楕円 138"/>
        <xdr:cNvSpPr/>
      </xdr:nvSpPr>
      <xdr:spPr>
        <a:xfrm>
          <a:off x="6921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140970</xdr:rowOff>
    </xdr:from>
    <xdr:to>
      <xdr:col>41</xdr:col>
      <xdr:colOff>50800</xdr:colOff>
      <xdr:row>40</xdr:row>
      <xdr:rowOff>140970</xdr:rowOff>
    </xdr:to>
    <xdr:cxnSp macro="">
      <xdr:nvCxnSpPr>
        <xdr:cNvPr id="140" name="直線コネクタ 139"/>
        <xdr:cNvCxnSpPr/>
      </xdr:nvCxnSpPr>
      <xdr:spPr>
        <a:xfrm>
          <a:off x="6972300" y="699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33037</xdr:rowOff>
    </xdr:from>
    <xdr:ext cx="469744" cy="259045"/>
    <xdr:sp macro="" textlink="">
      <xdr:nvSpPr>
        <xdr:cNvPr id="145" name="n_1main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36847</xdr:rowOff>
    </xdr:from>
    <xdr:ext cx="469744" cy="259045"/>
    <xdr:sp macro="" textlink="">
      <xdr:nvSpPr>
        <xdr:cNvPr id="146" name="n_2mainValue【図書館】&#10;一人当たり面積"/>
        <xdr:cNvSpPr txBox="1"/>
      </xdr:nvSpPr>
      <xdr:spPr>
        <a:xfrm>
          <a:off x="85154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36847</xdr:rowOff>
    </xdr:from>
    <xdr:ext cx="469744" cy="259045"/>
    <xdr:sp macro="" textlink="">
      <xdr:nvSpPr>
        <xdr:cNvPr id="147" name="n_3mainValue【図書館】&#10;一人当たり面積"/>
        <xdr:cNvSpPr txBox="1"/>
      </xdr:nvSpPr>
      <xdr:spPr>
        <a:xfrm>
          <a:off x="76264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36847</xdr:rowOff>
    </xdr:from>
    <xdr:ext cx="469744" cy="259045"/>
    <xdr:sp macro="" textlink="">
      <xdr:nvSpPr>
        <xdr:cNvPr id="148" name="n_4mainValue【図書館】&#10;一人当たり面積"/>
        <xdr:cNvSpPr txBox="1"/>
      </xdr:nvSpPr>
      <xdr:spPr>
        <a:xfrm>
          <a:off x="67374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190" name="楕円 189"/>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191" name="【体育館・プール】&#10;有形固定資産減価償却率該当値テキスト"/>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47172</xdr:rowOff>
    </xdr:from>
    <xdr:to>
      <xdr:col>20</xdr:col>
      <xdr:colOff>38100</xdr:colOff>
      <xdr:row>64</xdr:row>
      <xdr:rowOff>148772</xdr:rowOff>
    </xdr:to>
    <xdr:sp macro="" textlink="">
      <xdr:nvSpPr>
        <xdr:cNvPr id="192" name="楕円 191"/>
        <xdr:cNvSpPr/>
      </xdr:nvSpPr>
      <xdr:spPr>
        <a:xfrm>
          <a:off x="37465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97972</xdr:rowOff>
    </xdr:from>
    <xdr:to>
      <xdr:col>24</xdr:col>
      <xdr:colOff>63500</xdr:colOff>
      <xdr:row>64</xdr:row>
      <xdr:rowOff>130628</xdr:rowOff>
    </xdr:to>
    <xdr:cxnSp macro="">
      <xdr:nvCxnSpPr>
        <xdr:cNvPr id="193" name="直線コネクタ 192"/>
        <xdr:cNvCxnSpPr/>
      </xdr:nvCxnSpPr>
      <xdr:spPr>
        <a:xfrm>
          <a:off x="3797300" y="11070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14515</xdr:rowOff>
    </xdr:from>
    <xdr:to>
      <xdr:col>15</xdr:col>
      <xdr:colOff>101600</xdr:colOff>
      <xdr:row>64</xdr:row>
      <xdr:rowOff>116115</xdr:rowOff>
    </xdr:to>
    <xdr:sp macro="" textlink="">
      <xdr:nvSpPr>
        <xdr:cNvPr id="194" name="楕円 193"/>
        <xdr:cNvSpPr/>
      </xdr:nvSpPr>
      <xdr:spPr>
        <a:xfrm>
          <a:off x="2857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65315</xdr:rowOff>
    </xdr:from>
    <xdr:to>
      <xdr:col>19</xdr:col>
      <xdr:colOff>177800</xdr:colOff>
      <xdr:row>64</xdr:row>
      <xdr:rowOff>97972</xdr:rowOff>
    </xdr:to>
    <xdr:cxnSp macro="">
      <xdr:nvCxnSpPr>
        <xdr:cNvPr id="195" name="直線コネクタ 194"/>
        <xdr:cNvCxnSpPr/>
      </xdr:nvCxnSpPr>
      <xdr:spPr>
        <a:xfrm>
          <a:off x="2908300" y="11038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153307</xdr:rowOff>
    </xdr:from>
    <xdr:to>
      <xdr:col>10</xdr:col>
      <xdr:colOff>165100</xdr:colOff>
      <xdr:row>64</xdr:row>
      <xdr:rowOff>83457</xdr:rowOff>
    </xdr:to>
    <xdr:sp macro="" textlink="">
      <xdr:nvSpPr>
        <xdr:cNvPr id="196" name="楕円 195"/>
        <xdr:cNvSpPr/>
      </xdr:nvSpPr>
      <xdr:spPr>
        <a:xfrm>
          <a:off x="1968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32657</xdr:rowOff>
    </xdr:from>
    <xdr:to>
      <xdr:col>15</xdr:col>
      <xdr:colOff>50800</xdr:colOff>
      <xdr:row>64</xdr:row>
      <xdr:rowOff>65315</xdr:rowOff>
    </xdr:to>
    <xdr:cxnSp macro="">
      <xdr:nvCxnSpPr>
        <xdr:cNvPr id="197" name="直線コネクタ 196"/>
        <xdr:cNvCxnSpPr/>
      </xdr:nvCxnSpPr>
      <xdr:spPr>
        <a:xfrm>
          <a:off x="2019300" y="11005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63500</xdr:rowOff>
    </xdr:from>
    <xdr:to>
      <xdr:col>6</xdr:col>
      <xdr:colOff>38100</xdr:colOff>
      <xdr:row>61</xdr:row>
      <xdr:rowOff>165100</xdr:rowOff>
    </xdr:to>
    <xdr:sp macro="" textlink="">
      <xdr:nvSpPr>
        <xdr:cNvPr id="198" name="楕円 197"/>
        <xdr:cNvSpPr/>
      </xdr:nvSpPr>
      <xdr:spPr>
        <a:xfrm>
          <a:off x="1079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114300</xdr:rowOff>
    </xdr:from>
    <xdr:to>
      <xdr:col>10</xdr:col>
      <xdr:colOff>114300</xdr:colOff>
      <xdr:row>64</xdr:row>
      <xdr:rowOff>32657</xdr:rowOff>
    </xdr:to>
    <xdr:cxnSp macro="">
      <xdr:nvCxnSpPr>
        <xdr:cNvPr id="199" name="直線コネクタ 198"/>
        <xdr:cNvCxnSpPr/>
      </xdr:nvCxnSpPr>
      <xdr:spPr>
        <a:xfrm>
          <a:off x="1130300" y="10572750"/>
          <a:ext cx="889000" cy="43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139899</xdr:rowOff>
    </xdr:from>
    <xdr:ext cx="405111" cy="259045"/>
    <xdr:sp macro="" textlink="">
      <xdr:nvSpPr>
        <xdr:cNvPr id="204" name="n_1mainValue【体育館・プール】&#10;有形固定資産減価償却率"/>
        <xdr:cNvSpPr txBox="1"/>
      </xdr:nvSpPr>
      <xdr:spPr>
        <a:xfrm>
          <a:off x="3582044" y="1111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107242</xdr:rowOff>
    </xdr:from>
    <xdr:ext cx="405111" cy="259045"/>
    <xdr:sp macro="" textlink="">
      <xdr:nvSpPr>
        <xdr:cNvPr id="205" name="n_2mainValue【体育館・プール】&#10;有形固定資産減価償却率"/>
        <xdr:cNvSpPr txBox="1"/>
      </xdr:nvSpPr>
      <xdr:spPr>
        <a:xfrm>
          <a:off x="2705744" y="1108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74584</xdr:rowOff>
    </xdr:from>
    <xdr:ext cx="405111" cy="259045"/>
    <xdr:sp macro="" textlink="">
      <xdr:nvSpPr>
        <xdr:cNvPr id="206" name="n_3mainValue【体育館・プール】&#10;有形固定資産減価償却率"/>
        <xdr:cNvSpPr txBox="1"/>
      </xdr:nvSpPr>
      <xdr:spPr>
        <a:xfrm>
          <a:off x="1816744" y="1104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156227</xdr:rowOff>
    </xdr:from>
    <xdr:ext cx="405111" cy="259045"/>
    <xdr:sp macro="" textlink="">
      <xdr:nvSpPr>
        <xdr:cNvPr id="207" name="n_4mainValue【体育館・プール】&#10;有形固定資産減価償却率"/>
        <xdr:cNvSpPr txBox="1"/>
      </xdr:nvSpPr>
      <xdr:spPr>
        <a:xfrm>
          <a:off x="927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12065</xdr:rowOff>
    </xdr:from>
    <xdr:to>
      <xdr:col>55</xdr:col>
      <xdr:colOff>50800</xdr:colOff>
      <xdr:row>64</xdr:row>
      <xdr:rowOff>113665</xdr:rowOff>
    </xdr:to>
    <xdr:sp macro="" textlink="">
      <xdr:nvSpPr>
        <xdr:cNvPr id="247" name="楕円 246"/>
        <xdr:cNvSpPr/>
      </xdr:nvSpPr>
      <xdr:spPr>
        <a:xfrm>
          <a:off x="104267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98442</xdr:rowOff>
    </xdr:from>
    <xdr:ext cx="469744" cy="259045"/>
    <xdr:sp macro="" textlink="">
      <xdr:nvSpPr>
        <xdr:cNvPr id="248" name="【体育館・プール】&#10;一人当たり面積該当値テキスト"/>
        <xdr:cNvSpPr txBox="1"/>
      </xdr:nvSpPr>
      <xdr:spPr>
        <a:xfrm>
          <a:off x="10515600" y="1089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12065</xdr:rowOff>
    </xdr:from>
    <xdr:to>
      <xdr:col>50</xdr:col>
      <xdr:colOff>165100</xdr:colOff>
      <xdr:row>64</xdr:row>
      <xdr:rowOff>113665</xdr:rowOff>
    </xdr:to>
    <xdr:sp macro="" textlink="">
      <xdr:nvSpPr>
        <xdr:cNvPr id="249" name="楕円 248"/>
        <xdr:cNvSpPr/>
      </xdr:nvSpPr>
      <xdr:spPr>
        <a:xfrm>
          <a:off x="95885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62865</xdr:rowOff>
    </xdr:from>
    <xdr:to>
      <xdr:col>55</xdr:col>
      <xdr:colOff>0</xdr:colOff>
      <xdr:row>64</xdr:row>
      <xdr:rowOff>62865</xdr:rowOff>
    </xdr:to>
    <xdr:cxnSp macro="">
      <xdr:nvCxnSpPr>
        <xdr:cNvPr id="250" name="直線コネクタ 249"/>
        <xdr:cNvCxnSpPr/>
      </xdr:nvCxnSpPr>
      <xdr:spPr>
        <a:xfrm>
          <a:off x="9639300" y="11035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12065</xdr:rowOff>
    </xdr:from>
    <xdr:to>
      <xdr:col>46</xdr:col>
      <xdr:colOff>38100</xdr:colOff>
      <xdr:row>64</xdr:row>
      <xdr:rowOff>113665</xdr:rowOff>
    </xdr:to>
    <xdr:sp macro="" textlink="">
      <xdr:nvSpPr>
        <xdr:cNvPr id="251" name="楕円 250"/>
        <xdr:cNvSpPr/>
      </xdr:nvSpPr>
      <xdr:spPr>
        <a:xfrm>
          <a:off x="86995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62865</xdr:rowOff>
    </xdr:from>
    <xdr:to>
      <xdr:col>50</xdr:col>
      <xdr:colOff>114300</xdr:colOff>
      <xdr:row>64</xdr:row>
      <xdr:rowOff>62865</xdr:rowOff>
    </xdr:to>
    <xdr:cxnSp macro="">
      <xdr:nvCxnSpPr>
        <xdr:cNvPr id="252" name="直線コネクタ 251"/>
        <xdr:cNvCxnSpPr/>
      </xdr:nvCxnSpPr>
      <xdr:spPr>
        <a:xfrm>
          <a:off x="8750300" y="11035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12065</xdr:rowOff>
    </xdr:from>
    <xdr:to>
      <xdr:col>41</xdr:col>
      <xdr:colOff>101600</xdr:colOff>
      <xdr:row>64</xdr:row>
      <xdr:rowOff>113665</xdr:rowOff>
    </xdr:to>
    <xdr:sp macro="" textlink="">
      <xdr:nvSpPr>
        <xdr:cNvPr id="253" name="楕円 252"/>
        <xdr:cNvSpPr/>
      </xdr:nvSpPr>
      <xdr:spPr>
        <a:xfrm>
          <a:off x="78105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62865</xdr:rowOff>
    </xdr:from>
    <xdr:to>
      <xdr:col>45</xdr:col>
      <xdr:colOff>177800</xdr:colOff>
      <xdr:row>64</xdr:row>
      <xdr:rowOff>62865</xdr:rowOff>
    </xdr:to>
    <xdr:cxnSp macro="">
      <xdr:nvCxnSpPr>
        <xdr:cNvPr id="254" name="直線コネクタ 253"/>
        <xdr:cNvCxnSpPr/>
      </xdr:nvCxnSpPr>
      <xdr:spPr>
        <a:xfrm>
          <a:off x="7861300" y="11035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12065</xdr:rowOff>
    </xdr:from>
    <xdr:to>
      <xdr:col>36</xdr:col>
      <xdr:colOff>165100</xdr:colOff>
      <xdr:row>64</xdr:row>
      <xdr:rowOff>113665</xdr:rowOff>
    </xdr:to>
    <xdr:sp macro="" textlink="">
      <xdr:nvSpPr>
        <xdr:cNvPr id="255" name="楕円 254"/>
        <xdr:cNvSpPr/>
      </xdr:nvSpPr>
      <xdr:spPr>
        <a:xfrm>
          <a:off x="69215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62865</xdr:rowOff>
    </xdr:from>
    <xdr:to>
      <xdr:col>41</xdr:col>
      <xdr:colOff>50800</xdr:colOff>
      <xdr:row>64</xdr:row>
      <xdr:rowOff>62865</xdr:rowOff>
    </xdr:to>
    <xdr:cxnSp macro="">
      <xdr:nvCxnSpPr>
        <xdr:cNvPr id="256" name="直線コネクタ 255"/>
        <xdr:cNvCxnSpPr/>
      </xdr:nvCxnSpPr>
      <xdr:spPr>
        <a:xfrm>
          <a:off x="6972300" y="11035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104792</xdr:rowOff>
    </xdr:from>
    <xdr:ext cx="469744" cy="259045"/>
    <xdr:sp macro="" textlink="">
      <xdr:nvSpPr>
        <xdr:cNvPr id="261" name="n_1mainValue【体育館・プール】&#10;一人当たり面積"/>
        <xdr:cNvSpPr txBox="1"/>
      </xdr:nvSpPr>
      <xdr:spPr>
        <a:xfrm>
          <a:off x="9391727"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104792</xdr:rowOff>
    </xdr:from>
    <xdr:ext cx="469744" cy="259045"/>
    <xdr:sp macro="" textlink="">
      <xdr:nvSpPr>
        <xdr:cNvPr id="262" name="n_2mainValue【体育館・プール】&#10;一人当たり面積"/>
        <xdr:cNvSpPr txBox="1"/>
      </xdr:nvSpPr>
      <xdr:spPr>
        <a:xfrm>
          <a:off x="8515427"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104792</xdr:rowOff>
    </xdr:from>
    <xdr:ext cx="469744" cy="259045"/>
    <xdr:sp macro="" textlink="">
      <xdr:nvSpPr>
        <xdr:cNvPr id="263" name="n_3mainValue【体育館・プール】&#10;一人当たり面積"/>
        <xdr:cNvSpPr txBox="1"/>
      </xdr:nvSpPr>
      <xdr:spPr>
        <a:xfrm>
          <a:off x="7626427"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104792</xdr:rowOff>
    </xdr:from>
    <xdr:ext cx="469744" cy="259045"/>
    <xdr:sp macro="" textlink="">
      <xdr:nvSpPr>
        <xdr:cNvPr id="264" name="n_4mainValue【体育館・プール】&#10;一人当たり面積"/>
        <xdr:cNvSpPr txBox="1"/>
      </xdr:nvSpPr>
      <xdr:spPr>
        <a:xfrm>
          <a:off x="6737427"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46082</xdr:rowOff>
    </xdr:from>
    <xdr:to>
      <xdr:col>24</xdr:col>
      <xdr:colOff>114300</xdr:colOff>
      <xdr:row>85</xdr:row>
      <xdr:rowOff>147682</xdr:rowOff>
    </xdr:to>
    <xdr:sp macro="" textlink="">
      <xdr:nvSpPr>
        <xdr:cNvPr id="306" name="楕円 305"/>
        <xdr:cNvSpPr/>
      </xdr:nvSpPr>
      <xdr:spPr>
        <a:xfrm>
          <a:off x="45847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24509</xdr:rowOff>
    </xdr:from>
    <xdr:ext cx="405111" cy="259045"/>
    <xdr:sp macro="" textlink="">
      <xdr:nvSpPr>
        <xdr:cNvPr id="307" name="【福祉施設】&#10;有形固定資産減価償却率該当値テキスト"/>
        <xdr:cNvSpPr txBox="1"/>
      </xdr:nvSpPr>
      <xdr:spPr>
        <a:xfrm>
          <a:off x="4673600" y="1459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10161</xdr:rowOff>
    </xdr:from>
    <xdr:to>
      <xdr:col>20</xdr:col>
      <xdr:colOff>38100</xdr:colOff>
      <xdr:row>85</xdr:row>
      <xdr:rowOff>111761</xdr:rowOff>
    </xdr:to>
    <xdr:sp macro="" textlink="">
      <xdr:nvSpPr>
        <xdr:cNvPr id="308" name="楕円 307"/>
        <xdr:cNvSpPr/>
      </xdr:nvSpPr>
      <xdr:spPr>
        <a:xfrm>
          <a:off x="3746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60961</xdr:rowOff>
    </xdr:from>
    <xdr:to>
      <xdr:col>24</xdr:col>
      <xdr:colOff>63500</xdr:colOff>
      <xdr:row>85</xdr:row>
      <xdr:rowOff>96882</xdr:rowOff>
    </xdr:to>
    <xdr:cxnSp macro="">
      <xdr:nvCxnSpPr>
        <xdr:cNvPr id="309" name="直線コネクタ 308"/>
        <xdr:cNvCxnSpPr/>
      </xdr:nvCxnSpPr>
      <xdr:spPr>
        <a:xfrm>
          <a:off x="3797300" y="1463421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145687</xdr:rowOff>
    </xdr:from>
    <xdr:to>
      <xdr:col>15</xdr:col>
      <xdr:colOff>101600</xdr:colOff>
      <xdr:row>85</xdr:row>
      <xdr:rowOff>75837</xdr:rowOff>
    </xdr:to>
    <xdr:sp macro="" textlink="">
      <xdr:nvSpPr>
        <xdr:cNvPr id="310" name="楕円 309"/>
        <xdr:cNvSpPr/>
      </xdr:nvSpPr>
      <xdr:spPr>
        <a:xfrm>
          <a:off x="2857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25037</xdr:rowOff>
    </xdr:from>
    <xdr:to>
      <xdr:col>19</xdr:col>
      <xdr:colOff>177800</xdr:colOff>
      <xdr:row>85</xdr:row>
      <xdr:rowOff>60961</xdr:rowOff>
    </xdr:to>
    <xdr:cxnSp macro="">
      <xdr:nvCxnSpPr>
        <xdr:cNvPr id="311" name="直線コネクタ 310"/>
        <xdr:cNvCxnSpPr/>
      </xdr:nvCxnSpPr>
      <xdr:spPr>
        <a:xfrm>
          <a:off x="2908300" y="145982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109764</xdr:rowOff>
    </xdr:from>
    <xdr:to>
      <xdr:col>10</xdr:col>
      <xdr:colOff>165100</xdr:colOff>
      <xdr:row>85</xdr:row>
      <xdr:rowOff>39914</xdr:rowOff>
    </xdr:to>
    <xdr:sp macro="" textlink="">
      <xdr:nvSpPr>
        <xdr:cNvPr id="312" name="楕円 311"/>
        <xdr:cNvSpPr/>
      </xdr:nvSpPr>
      <xdr:spPr>
        <a:xfrm>
          <a:off x="1968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160564</xdr:rowOff>
    </xdr:from>
    <xdr:to>
      <xdr:col>15</xdr:col>
      <xdr:colOff>50800</xdr:colOff>
      <xdr:row>85</xdr:row>
      <xdr:rowOff>25037</xdr:rowOff>
    </xdr:to>
    <xdr:cxnSp macro="">
      <xdr:nvCxnSpPr>
        <xdr:cNvPr id="313" name="直線コネクタ 312"/>
        <xdr:cNvCxnSpPr/>
      </xdr:nvCxnSpPr>
      <xdr:spPr>
        <a:xfrm>
          <a:off x="2019300" y="145623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73842</xdr:rowOff>
    </xdr:from>
    <xdr:to>
      <xdr:col>6</xdr:col>
      <xdr:colOff>38100</xdr:colOff>
      <xdr:row>85</xdr:row>
      <xdr:rowOff>3992</xdr:rowOff>
    </xdr:to>
    <xdr:sp macro="" textlink="">
      <xdr:nvSpPr>
        <xdr:cNvPr id="314" name="楕円 313"/>
        <xdr:cNvSpPr/>
      </xdr:nvSpPr>
      <xdr:spPr>
        <a:xfrm>
          <a:off x="1079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124642</xdr:rowOff>
    </xdr:from>
    <xdr:to>
      <xdr:col>10</xdr:col>
      <xdr:colOff>114300</xdr:colOff>
      <xdr:row>84</xdr:row>
      <xdr:rowOff>160564</xdr:rowOff>
    </xdr:to>
    <xdr:cxnSp macro="">
      <xdr:nvCxnSpPr>
        <xdr:cNvPr id="315" name="直線コネクタ 314"/>
        <xdr:cNvCxnSpPr/>
      </xdr:nvCxnSpPr>
      <xdr:spPr>
        <a:xfrm>
          <a:off x="1130300" y="145264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6" name="n_1aveValue【福祉施設】&#10;有形固定資産減価償却率"/>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17" name="n_2aveValue【福祉施設】&#10;有形固定資産減価償却率"/>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8" name="n_3aveValue【福祉施設】&#10;有形固定資産減価償却率"/>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9" name="n_4aveValue【福祉施設】&#10;有形固定資産減価償却率"/>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102888</xdr:rowOff>
    </xdr:from>
    <xdr:ext cx="405111" cy="259045"/>
    <xdr:sp macro="" textlink="">
      <xdr:nvSpPr>
        <xdr:cNvPr id="320" name="n_1mainValue【福祉施設】&#10;有形固定資産減価償却率"/>
        <xdr:cNvSpPr txBox="1"/>
      </xdr:nvSpPr>
      <xdr:spPr>
        <a:xfrm>
          <a:off x="35820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66964</xdr:rowOff>
    </xdr:from>
    <xdr:ext cx="405111" cy="259045"/>
    <xdr:sp macro="" textlink="">
      <xdr:nvSpPr>
        <xdr:cNvPr id="321" name="n_2mainValue【福祉施設】&#10;有形固定資産減価償却率"/>
        <xdr:cNvSpPr txBox="1"/>
      </xdr:nvSpPr>
      <xdr:spPr>
        <a:xfrm>
          <a:off x="27057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31041</xdr:rowOff>
    </xdr:from>
    <xdr:ext cx="405111" cy="259045"/>
    <xdr:sp macro="" textlink="">
      <xdr:nvSpPr>
        <xdr:cNvPr id="322" name="n_3mainValue【福祉施設】&#10;有形固定資産減価償却率"/>
        <xdr:cNvSpPr txBox="1"/>
      </xdr:nvSpPr>
      <xdr:spPr>
        <a:xfrm>
          <a:off x="18167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166569</xdr:rowOff>
    </xdr:from>
    <xdr:ext cx="405111" cy="259045"/>
    <xdr:sp macro="" textlink="">
      <xdr:nvSpPr>
        <xdr:cNvPr id="323" name="n_4mainValue【福祉施設】&#10;有形固定資産減価償却率"/>
        <xdr:cNvSpPr txBox="1"/>
      </xdr:nvSpPr>
      <xdr:spPr>
        <a:xfrm>
          <a:off x="927744"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50" name="【福祉施設】&#10;一人当たり面積平均値テキスト"/>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161037</xdr:rowOff>
    </xdr:from>
    <xdr:to>
      <xdr:col>55</xdr:col>
      <xdr:colOff>50800</xdr:colOff>
      <xdr:row>85</xdr:row>
      <xdr:rowOff>91187</xdr:rowOff>
    </xdr:to>
    <xdr:sp macro="" textlink="">
      <xdr:nvSpPr>
        <xdr:cNvPr id="361" name="楕円 360"/>
        <xdr:cNvSpPr/>
      </xdr:nvSpPr>
      <xdr:spPr>
        <a:xfrm>
          <a:off x="10426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139464</xdr:rowOff>
    </xdr:from>
    <xdr:ext cx="469744" cy="259045"/>
    <xdr:sp macro="" textlink="">
      <xdr:nvSpPr>
        <xdr:cNvPr id="362" name="【福祉施設】&#10;一人当たり面積該当値テキスト"/>
        <xdr:cNvSpPr txBox="1"/>
      </xdr:nvSpPr>
      <xdr:spPr>
        <a:xfrm>
          <a:off x="10515600"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161037</xdr:rowOff>
    </xdr:from>
    <xdr:to>
      <xdr:col>50</xdr:col>
      <xdr:colOff>165100</xdr:colOff>
      <xdr:row>85</xdr:row>
      <xdr:rowOff>91187</xdr:rowOff>
    </xdr:to>
    <xdr:sp macro="" textlink="">
      <xdr:nvSpPr>
        <xdr:cNvPr id="363" name="楕円 362"/>
        <xdr:cNvSpPr/>
      </xdr:nvSpPr>
      <xdr:spPr>
        <a:xfrm>
          <a:off x="9588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40387</xdr:rowOff>
    </xdr:from>
    <xdr:to>
      <xdr:col>55</xdr:col>
      <xdr:colOff>0</xdr:colOff>
      <xdr:row>85</xdr:row>
      <xdr:rowOff>40387</xdr:rowOff>
    </xdr:to>
    <xdr:cxnSp macro="">
      <xdr:nvCxnSpPr>
        <xdr:cNvPr id="364" name="直線コネクタ 363"/>
        <xdr:cNvCxnSpPr/>
      </xdr:nvCxnSpPr>
      <xdr:spPr>
        <a:xfrm>
          <a:off x="9639300" y="146136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161037</xdr:rowOff>
    </xdr:from>
    <xdr:to>
      <xdr:col>46</xdr:col>
      <xdr:colOff>38100</xdr:colOff>
      <xdr:row>85</xdr:row>
      <xdr:rowOff>91187</xdr:rowOff>
    </xdr:to>
    <xdr:sp macro="" textlink="">
      <xdr:nvSpPr>
        <xdr:cNvPr id="365" name="楕円 364"/>
        <xdr:cNvSpPr/>
      </xdr:nvSpPr>
      <xdr:spPr>
        <a:xfrm>
          <a:off x="8699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40387</xdr:rowOff>
    </xdr:from>
    <xdr:to>
      <xdr:col>50</xdr:col>
      <xdr:colOff>114300</xdr:colOff>
      <xdr:row>85</xdr:row>
      <xdr:rowOff>40387</xdr:rowOff>
    </xdr:to>
    <xdr:cxnSp macro="">
      <xdr:nvCxnSpPr>
        <xdr:cNvPr id="366" name="直線コネクタ 365"/>
        <xdr:cNvCxnSpPr/>
      </xdr:nvCxnSpPr>
      <xdr:spPr>
        <a:xfrm>
          <a:off x="8750300" y="1461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161037</xdr:rowOff>
    </xdr:from>
    <xdr:to>
      <xdr:col>41</xdr:col>
      <xdr:colOff>101600</xdr:colOff>
      <xdr:row>85</xdr:row>
      <xdr:rowOff>91187</xdr:rowOff>
    </xdr:to>
    <xdr:sp macro="" textlink="">
      <xdr:nvSpPr>
        <xdr:cNvPr id="367" name="楕円 366"/>
        <xdr:cNvSpPr/>
      </xdr:nvSpPr>
      <xdr:spPr>
        <a:xfrm>
          <a:off x="7810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40387</xdr:rowOff>
    </xdr:from>
    <xdr:to>
      <xdr:col>45</xdr:col>
      <xdr:colOff>177800</xdr:colOff>
      <xdr:row>85</xdr:row>
      <xdr:rowOff>40387</xdr:rowOff>
    </xdr:to>
    <xdr:cxnSp macro="">
      <xdr:nvCxnSpPr>
        <xdr:cNvPr id="368" name="直線コネクタ 367"/>
        <xdr:cNvCxnSpPr/>
      </xdr:nvCxnSpPr>
      <xdr:spPr>
        <a:xfrm>
          <a:off x="7861300" y="1461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161037</xdr:rowOff>
    </xdr:from>
    <xdr:to>
      <xdr:col>36</xdr:col>
      <xdr:colOff>165100</xdr:colOff>
      <xdr:row>85</xdr:row>
      <xdr:rowOff>91187</xdr:rowOff>
    </xdr:to>
    <xdr:sp macro="" textlink="">
      <xdr:nvSpPr>
        <xdr:cNvPr id="369" name="楕円 368"/>
        <xdr:cNvSpPr/>
      </xdr:nvSpPr>
      <xdr:spPr>
        <a:xfrm>
          <a:off x="6921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40387</xdr:rowOff>
    </xdr:from>
    <xdr:to>
      <xdr:col>41</xdr:col>
      <xdr:colOff>50800</xdr:colOff>
      <xdr:row>85</xdr:row>
      <xdr:rowOff>40387</xdr:rowOff>
    </xdr:to>
    <xdr:cxnSp macro="">
      <xdr:nvCxnSpPr>
        <xdr:cNvPr id="370" name="直線コネクタ 369"/>
        <xdr:cNvCxnSpPr/>
      </xdr:nvCxnSpPr>
      <xdr:spPr>
        <a:xfrm>
          <a:off x="6972300" y="1461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71" name="n_1aveValue【福祉施設】&#10;一人当たり面積"/>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72" name="n_2aveValue【福祉施設】&#10;一人当たり面積"/>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73" name="n_3aveValue【福祉施設】&#10;一人当たり面積"/>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74" name="n_4aveValue【福祉施設】&#10;一人当たり面積"/>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82314</xdr:rowOff>
    </xdr:from>
    <xdr:ext cx="469744" cy="259045"/>
    <xdr:sp macro="" textlink="">
      <xdr:nvSpPr>
        <xdr:cNvPr id="375" name="n_1mainValue【福祉施設】&#10;一人当たり面積"/>
        <xdr:cNvSpPr txBox="1"/>
      </xdr:nvSpPr>
      <xdr:spPr>
        <a:xfrm>
          <a:off x="9391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82314</xdr:rowOff>
    </xdr:from>
    <xdr:ext cx="469744" cy="259045"/>
    <xdr:sp macro="" textlink="">
      <xdr:nvSpPr>
        <xdr:cNvPr id="376" name="n_2mainValue【福祉施設】&#10;一人当たり面積"/>
        <xdr:cNvSpPr txBox="1"/>
      </xdr:nvSpPr>
      <xdr:spPr>
        <a:xfrm>
          <a:off x="8515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82314</xdr:rowOff>
    </xdr:from>
    <xdr:ext cx="469744" cy="259045"/>
    <xdr:sp macro="" textlink="">
      <xdr:nvSpPr>
        <xdr:cNvPr id="377" name="n_3mainValue【福祉施設】&#10;一人当たり面積"/>
        <xdr:cNvSpPr txBox="1"/>
      </xdr:nvSpPr>
      <xdr:spPr>
        <a:xfrm>
          <a:off x="7626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82314</xdr:rowOff>
    </xdr:from>
    <xdr:ext cx="469744" cy="259045"/>
    <xdr:sp macro="" textlink="">
      <xdr:nvSpPr>
        <xdr:cNvPr id="378" name="n_4mainValue【福祉施設】&#10;一人当たり面積"/>
        <xdr:cNvSpPr txBox="1"/>
      </xdr:nvSpPr>
      <xdr:spPr>
        <a:xfrm>
          <a:off x="6737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409" name="【市民会館】&#10;有形固定資産減価償却率平均値テキスト"/>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169092</xdr:rowOff>
    </xdr:from>
    <xdr:to>
      <xdr:col>24</xdr:col>
      <xdr:colOff>114300</xdr:colOff>
      <xdr:row>104</xdr:row>
      <xdr:rowOff>99242</xdr:rowOff>
    </xdr:to>
    <xdr:sp macro="" textlink="">
      <xdr:nvSpPr>
        <xdr:cNvPr id="420" name="楕円 419"/>
        <xdr:cNvSpPr/>
      </xdr:nvSpPr>
      <xdr:spPr>
        <a:xfrm>
          <a:off x="45847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20519</xdr:rowOff>
    </xdr:from>
    <xdr:ext cx="405111" cy="259045"/>
    <xdr:sp macro="" textlink="">
      <xdr:nvSpPr>
        <xdr:cNvPr id="421" name="【市民会館】&#10;有形固定資産減価償却率該当値テキスト"/>
        <xdr:cNvSpPr txBox="1"/>
      </xdr:nvSpPr>
      <xdr:spPr>
        <a:xfrm>
          <a:off x="4673600" y="17679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133169</xdr:rowOff>
    </xdr:from>
    <xdr:to>
      <xdr:col>20</xdr:col>
      <xdr:colOff>38100</xdr:colOff>
      <xdr:row>104</xdr:row>
      <xdr:rowOff>63319</xdr:rowOff>
    </xdr:to>
    <xdr:sp macro="" textlink="">
      <xdr:nvSpPr>
        <xdr:cNvPr id="422" name="楕円 421"/>
        <xdr:cNvSpPr/>
      </xdr:nvSpPr>
      <xdr:spPr>
        <a:xfrm>
          <a:off x="3746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12519</xdr:rowOff>
    </xdr:from>
    <xdr:to>
      <xdr:col>24</xdr:col>
      <xdr:colOff>63500</xdr:colOff>
      <xdr:row>104</xdr:row>
      <xdr:rowOff>48442</xdr:rowOff>
    </xdr:to>
    <xdr:cxnSp macro="">
      <xdr:nvCxnSpPr>
        <xdr:cNvPr id="423" name="直線コネクタ 422"/>
        <xdr:cNvCxnSpPr/>
      </xdr:nvCxnSpPr>
      <xdr:spPr>
        <a:xfrm>
          <a:off x="3797300" y="1784331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95613</xdr:rowOff>
    </xdr:from>
    <xdr:to>
      <xdr:col>15</xdr:col>
      <xdr:colOff>101600</xdr:colOff>
      <xdr:row>104</xdr:row>
      <xdr:rowOff>25763</xdr:rowOff>
    </xdr:to>
    <xdr:sp macro="" textlink="">
      <xdr:nvSpPr>
        <xdr:cNvPr id="424" name="楕円 423"/>
        <xdr:cNvSpPr/>
      </xdr:nvSpPr>
      <xdr:spPr>
        <a:xfrm>
          <a:off x="2857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146413</xdr:rowOff>
    </xdr:from>
    <xdr:to>
      <xdr:col>19</xdr:col>
      <xdr:colOff>177800</xdr:colOff>
      <xdr:row>104</xdr:row>
      <xdr:rowOff>12519</xdr:rowOff>
    </xdr:to>
    <xdr:cxnSp macro="">
      <xdr:nvCxnSpPr>
        <xdr:cNvPr id="425" name="直線コネクタ 424"/>
        <xdr:cNvCxnSpPr/>
      </xdr:nvCxnSpPr>
      <xdr:spPr>
        <a:xfrm>
          <a:off x="2908300" y="178057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59689</xdr:rowOff>
    </xdr:from>
    <xdr:to>
      <xdr:col>10</xdr:col>
      <xdr:colOff>165100</xdr:colOff>
      <xdr:row>103</xdr:row>
      <xdr:rowOff>161289</xdr:rowOff>
    </xdr:to>
    <xdr:sp macro="" textlink="">
      <xdr:nvSpPr>
        <xdr:cNvPr id="426" name="楕円 425"/>
        <xdr:cNvSpPr/>
      </xdr:nvSpPr>
      <xdr:spPr>
        <a:xfrm>
          <a:off x="1968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110489</xdr:rowOff>
    </xdr:from>
    <xdr:to>
      <xdr:col>15</xdr:col>
      <xdr:colOff>50800</xdr:colOff>
      <xdr:row>103</xdr:row>
      <xdr:rowOff>146413</xdr:rowOff>
    </xdr:to>
    <xdr:cxnSp macro="">
      <xdr:nvCxnSpPr>
        <xdr:cNvPr id="427" name="直線コネクタ 426"/>
        <xdr:cNvCxnSpPr/>
      </xdr:nvCxnSpPr>
      <xdr:spPr>
        <a:xfrm>
          <a:off x="2019300" y="177698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23768</xdr:rowOff>
    </xdr:from>
    <xdr:to>
      <xdr:col>6</xdr:col>
      <xdr:colOff>38100</xdr:colOff>
      <xdr:row>103</xdr:row>
      <xdr:rowOff>125368</xdr:rowOff>
    </xdr:to>
    <xdr:sp macro="" textlink="">
      <xdr:nvSpPr>
        <xdr:cNvPr id="428" name="楕円 427"/>
        <xdr:cNvSpPr/>
      </xdr:nvSpPr>
      <xdr:spPr>
        <a:xfrm>
          <a:off x="1079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74568</xdr:rowOff>
    </xdr:from>
    <xdr:to>
      <xdr:col>10</xdr:col>
      <xdr:colOff>114300</xdr:colOff>
      <xdr:row>103</xdr:row>
      <xdr:rowOff>110489</xdr:rowOff>
    </xdr:to>
    <xdr:cxnSp macro="">
      <xdr:nvCxnSpPr>
        <xdr:cNvPr id="429" name="直線コネクタ 428"/>
        <xdr:cNvCxnSpPr/>
      </xdr:nvCxnSpPr>
      <xdr:spPr>
        <a:xfrm>
          <a:off x="1130300" y="177339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30"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31" name="n_2aveValue【市民会館】&#10;有形固定資産減価償却率"/>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32" name="n_3aveValue【市民会館】&#10;有形固定資産減価償却率"/>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433" name="n_4aveValue【市民会館】&#10;有形固定資産減価償却率"/>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79846</xdr:rowOff>
    </xdr:from>
    <xdr:ext cx="405111" cy="259045"/>
    <xdr:sp macro="" textlink="">
      <xdr:nvSpPr>
        <xdr:cNvPr id="434" name="n_1mainValue【市民会館】&#10;有形固定資産減価償却率"/>
        <xdr:cNvSpPr txBox="1"/>
      </xdr:nvSpPr>
      <xdr:spPr>
        <a:xfrm>
          <a:off x="3582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42290</xdr:rowOff>
    </xdr:from>
    <xdr:ext cx="405111" cy="259045"/>
    <xdr:sp macro="" textlink="">
      <xdr:nvSpPr>
        <xdr:cNvPr id="435" name="n_2mainValue【市民会館】&#10;有形固定資産減価償却率"/>
        <xdr:cNvSpPr txBox="1"/>
      </xdr:nvSpPr>
      <xdr:spPr>
        <a:xfrm>
          <a:off x="2705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6366</xdr:rowOff>
    </xdr:from>
    <xdr:ext cx="405111" cy="259045"/>
    <xdr:sp macro="" textlink="">
      <xdr:nvSpPr>
        <xdr:cNvPr id="436" name="n_3mainValue【市民会館】&#10;有形固定資産減価償却率"/>
        <xdr:cNvSpPr txBox="1"/>
      </xdr:nvSpPr>
      <xdr:spPr>
        <a:xfrm>
          <a:off x="1816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141895</xdr:rowOff>
    </xdr:from>
    <xdr:ext cx="405111" cy="259045"/>
    <xdr:sp macro="" textlink="">
      <xdr:nvSpPr>
        <xdr:cNvPr id="437" name="n_4mainValue【市民会館】&#10;有形固定資産減価償却率"/>
        <xdr:cNvSpPr txBox="1"/>
      </xdr:nvSpPr>
      <xdr:spPr>
        <a:xfrm>
          <a:off x="9277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9" name="直線コネクタ 458"/>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60"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61" name="直線コネクタ 460"/>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6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3" name="直線コネクタ 46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464" name="【市民会館】&#10;一人当たり面積平均値テキスト"/>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5" name="フローチャート: 判断 464"/>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6" name="フローチャート: 判断 465"/>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7" name="フローチャート: 判断 466"/>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8" name="フローチャート: 判断 467"/>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9" name="フローチャート: 判断 468"/>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157987</xdr:rowOff>
    </xdr:from>
    <xdr:to>
      <xdr:col>55</xdr:col>
      <xdr:colOff>50800</xdr:colOff>
      <xdr:row>108</xdr:row>
      <xdr:rowOff>88137</xdr:rowOff>
    </xdr:to>
    <xdr:sp macro="" textlink="">
      <xdr:nvSpPr>
        <xdr:cNvPr id="475" name="楕円 474"/>
        <xdr:cNvSpPr/>
      </xdr:nvSpPr>
      <xdr:spPr>
        <a:xfrm>
          <a:off x="104267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72914</xdr:rowOff>
    </xdr:from>
    <xdr:ext cx="469744" cy="259045"/>
    <xdr:sp macro="" textlink="">
      <xdr:nvSpPr>
        <xdr:cNvPr id="476" name="【市民会館】&#10;一人当たり面積該当値テキスト"/>
        <xdr:cNvSpPr txBox="1"/>
      </xdr:nvSpPr>
      <xdr:spPr>
        <a:xfrm>
          <a:off x="10515600" y="184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157987</xdr:rowOff>
    </xdr:from>
    <xdr:to>
      <xdr:col>50</xdr:col>
      <xdr:colOff>165100</xdr:colOff>
      <xdr:row>108</xdr:row>
      <xdr:rowOff>88137</xdr:rowOff>
    </xdr:to>
    <xdr:sp macro="" textlink="">
      <xdr:nvSpPr>
        <xdr:cNvPr id="477" name="楕円 476"/>
        <xdr:cNvSpPr/>
      </xdr:nvSpPr>
      <xdr:spPr>
        <a:xfrm>
          <a:off x="9588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37337</xdr:rowOff>
    </xdr:from>
    <xdr:to>
      <xdr:col>55</xdr:col>
      <xdr:colOff>0</xdr:colOff>
      <xdr:row>108</xdr:row>
      <xdr:rowOff>37337</xdr:rowOff>
    </xdr:to>
    <xdr:cxnSp macro="">
      <xdr:nvCxnSpPr>
        <xdr:cNvPr id="478" name="直線コネクタ 477"/>
        <xdr:cNvCxnSpPr/>
      </xdr:nvCxnSpPr>
      <xdr:spPr>
        <a:xfrm>
          <a:off x="9639300" y="18553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157987</xdr:rowOff>
    </xdr:from>
    <xdr:to>
      <xdr:col>46</xdr:col>
      <xdr:colOff>38100</xdr:colOff>
      <xdr:row>108</xdr:row>
      <xdr:rowOff>88137</xdr:rowOff>
    </xdr:to>
    <xdr:sp macro="" textlink="">
      <xdr:nvSpPr>
        <xdr:cNvPr id="479" name="楕円 478"/>
        <xdr:cNvSpPr/>
      </xdr:nvSpPr>
      <xdr:spPr>
        <a:xfrm>
          <a:off x="8699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37337</xdr:rowOff>
    </xdr:from>
    <xdr:to>
      <xdr:col>50</xdr:col>
      <xdr:colOff>114300</xdr:colOff>
      <xdr:row>108</xdr:row>
      <xdr:rowOff>37337</xdr:rowOff>
    </xdr:to>
    <xdr:cxnSp macro="">
      <xdr:nvCxnSpPr>
        <xdr:cNvPr id="480" name="直線コネクタ 479"/>
        <xdr:cNvCxnSpPr/>
      </xdr:nvCxnSpPr>
      <xdr:spPr>
        <a:xfrm>
          <a:off x="8750300" y="1855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157987</xdr:rowOff>
    </xdr:from>
    <xdr:to>
      <xdr:col>41</xdr:col>
      <xdr:colOff>101600</xdr:colOff>
      <xdr:row>108</xdr:row>
      <xdr:rowOff>88137</xdr:rowOff>
    </xdr:to>
    <xdr:sp macro="" textlink="">
      <xdr:nvSpPr>
        <xdr:cNvPr id="481" name="楕円 480"/>
        <xdr:cNvSpPr/>
      </xdr:nvSpPr>
      <xdr:spPr>
        <a:xfrm>
          <a:off x="7810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37337</xdr:rowOff>
    </xdr:from>
    <xdr:to>
      <xdr:col>45</xdr:col>
      <xdr:colOff>177800</xdr:colOff>
      <xdr:row>108</xdr:row>
      <xdr:rowOff>37337</xdr:rowOff>
    </xdr:to>
    <xdr:cxnSp macro="">
      <xdr:nvCxnSpPr>
        <xdr:cNvPr id="482" name="直線コネクタ 481"/>
        <xdr:cNvCxnSpPr/>
      </xdr:nvCxnSpPr>
      <xdr:spPr>
        <a:xfrm>
          <a:off x="7861300" y="1855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157987</xdr:rowOff>
    </xdr:from>
    <xdr:to>
      <xdr:col>36</xdr:col>
      <xdr:colOff>165100</xdr:colOff>
      <xdr:row>108</xdr:row>
      <xdr:rowOff>88137</xdr:rowOff>
    </xdr:to>
    <xdr:sp macro="" textlink="">
      <xdr:nvSpPr>
        <xdr:cNvPr id="483" name="楕円 482"/>
        <xdr:cNvSpPr/>
      </xdr:nvSpPr>
      <xdr:spPr>
        <a:xfrm>
          <a:off x="6921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37337</xdr:rowOff>
    </xdr:from>
    <xdr:to>
      <xdr:col>41</xdr:col>
      <xdr:colOff>50800</xdr:colOff>
      <xdr:row>108</xdr:row>
      <xdr:rowOff>37337</xdr:rowOff>
    </xdr:to>
    <xdr:cxnSp macro="">
      <xdr:nvCxnSpPr>
        <xdr:cNvPr id="484" name="直線コネクタ 483"/>
        <xdr:cNvCxnSpPr/>
      </xdr:nvCxnSpPr>
      <xdr:spPr>
        <a:xfrm>
          <a:off x="6972300" y="1855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85" name="n_1aveValue【市民会館】&#10;一人当たり面積"/>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86" name="n_2aveValue【市民会館】&#10;一人当たり面積"/>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7" name="n_3aveValue【市民会館】&#10;一人当たり面積"/>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88" name="n_4aveValue【市民会館】&#10;一人当たり面積"/>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79264</xdr:rowOff>
    </xdr:from>
    <xdr:ext cx="469744" cy="259045"/>
    <xdr:sp macro="" textlink="">
      <xdr:nvSpPr>
        <xdr:cNvPr id="489" name="n_1mainValue【市民会館】&#10;一人当たり面積"/>
        <xdr:cNvSpPr txBox="1"/>
      </xdr:nvSpPr>
      <xdr:spPr>
        <a:xfrm>
          <a:off x="93917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79264</xdr:rowOff>
    </xdr:from>
    <xdr:ext cx="469744" cy="259045"/>
    <xdr:sp macro="" textlink="">
      <xdr:nvSpPr>
        <xdr:cNvPr id="490" name="n_2mainValue【市民会館】&#10;一人当たり面積"/>
        <xdr:cNvSpPr txBox="1"/>
      </xdr:nvSpPr>
      <xdr:spPr>
        <a:xfrm>
          <a:off x="8515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79264</xdr:rowOff>
    </xdr:from>
    <xdr:ext cx="469744" cy="259045"/>
    <xdr:sp macro="" textlink="">
      <xdr:nvSpPr>
        <xdr:cNvPr id="491" name="n_3mainValue【市民会館】&#10;一人当たり面積"/>
        <xdr:cNvSpPr txBox="1"/>
      </xdr:nvSpPr>
      <xdr:spPr>
        <a:xfrm>
          <a:off x="7626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79264</xdr:rowOff>
    </xdr:from>
    <xdr:ext cx="469744" cy="259045"/>
    <xdr:sp macro="" textlink="">
      <xdr:nvSpPr>
        <xdr:cNvPr id="492" name="n_4mainValue【市民会館】&#10;一人当たり面積"/>
        <xdr:cNvSpPr txBox="1"/>
      </xdr:nvSpPr>
      <xdr:spPr>
        <a:xfrm>
          <a:off x="6737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18" name="直線コネクタ 517"/>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1"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2" name="直線コネクタ 521"/>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523" name="【一般廃棄物処理施設】&#10;有形固定資産減価償却率平均値テキスト"/>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24" name="フローチャート: 判断 523"/>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25" name="フローチャート: 判断 524"/>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26" name="フローチャート: 判断 525"/>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27" name="フローチャート: 判断 526"/>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28" name="フローチャート: 判断 527"/>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76019</xdr:rowOff>
    </xdr:from>
    <xdr:to>
      <xdr:col>85</xdr:col>
      <xdr:colOff>177800</xdr:colOff>
      <xdr:row>36</xdr:row>
      <xdr:rowOff>6169</xdr:rowOff>
    </xdr:to>
    <xdr:sp macro="" textlink="">
      <xdr:nvSpPr>
        <xdr:cNvPr id="534" name="楕円 533"/>
        <xdr:cNvSpPr/>
      </xdr:nvSpPr>
      <xdr:spPr>
        <a:xfrm>
          <a:off x="162687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98896</xdr:rowOff>
    </xdr:from>
    <xdr:ext cx="405111" cy="259045"/>
    <xdr:sp macro="" textlink="">
      <xdr:nvSpPr>
        <xdr:cNvPr id="535" name="【一般廃棄物処理施設】&#10;有形固定資産減価償却率該当値テキスト"/>
        <xdr:cNvSpPr txBox="1"/>
      </xdr:nvSpPr>
      <xdr:spPr>
        <a:xfrm>
          <a:off x="16357600" y="592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33564</xdr:rowOff>
    </xdr:from>
    <xdr:to>
      <xdr:col>81</xdr:col>
      <xdr:colOff>101600</xdr:colOff>
      <xdr:row>35</xdr:row>
      <xdr:rowOff>135164</xdr:rowOff>
    </xdr:to>
    <xdr:sp macro="" textlink="">
      <xdr:nvSpPr>
        <xdr:cNvPr id="536" name="楕円 535"/>
        <xdr:cNvSpPr/>
      </xdr:nvSpPr>
      <xdr:spPr>
        <a:xfrm>
          <a:off x="15430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84364</xdr:rowOff>
    </xdr:from>
    <xdr:to>
      <xdr:col>85</xdr:col>
      <xdr:colOff>127000</xdr:colOff>
      <xdr:row>35</xdr:row>
      <xdr:rowOff>126819</xdr:rowOff>
    </xdr:to>
    <xdr:cxnSp macro="">
      <xdr:nvCxnSpPr>
        <xdr:cNvPr id="537" name="直線コネクタ 536"/>
        <xdr:cNvCxnSpPr/>
      </xdr:nvCxnSpPr>
      <xdr:spPr>
        <a:xfrm>
          <a:off x="15481300" y="608511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162560</xdr:rowOff>
    </xdr:from>
    <xdr:to>
      <xdr:col>76</xdr:col>
      <xdr:colOff>165100</xdr:colOff>
      <xdr:row>35</xdr:row>
      <xdr:rowOff>92710</xdr:rowOff>
    </xdr:to>
    <xdr:sp macro="" textlink="">
      <xdr:nvSpPr>
        <xdr:cNvPr id="538" name="楕円 537"/>
        <xdr:cNvSpPr/>
      </xdr:nvSpPr>
      <xdr:spPr>
        <a:xfrm>
          <a:off x="14541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41910</xdr:rowOff>
    </xdr:from>
    <xdr:to>
      <xdr:col>81</xdr:col>
      <xdr:colOff>50800</xdr:colOff>
      <xdr:row>35</xdr:row>
      <xdr:rowOff>84364</xdr:rowOff>
    </xdr:to>
    <xdr:cxnSp macro="">
      <xdr:nvCxnSpPr>
        <xdr:cNvPr id="539" name="直線コネクタ 538"/>
        <xdr:cNvCxnSpPr/>
      </xdr:nvCxnSpPr>
      <xdr:spPr>
        <a:xfrm>
          <a:off x="14592300" y="604266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120106</xdr:rowOff>
    </xdr:from>
    <xdr:to>
      <xdr:col>72</xdr:col>
      <xdr:colOff>38100</xdr:colOff>
      <xdr:row>35</xdr:row>
      <xdr:rowOff>50256</xdr:rowOff>
    </xdr:to>
    <xdr:sp macro="" textlink="">
      <xdr:nvSpPr>
        <xdr:cNvPr id="540" name="楕円 539"/>
        <xdr:cNvSpPr/>
      </xdr:nvSpPr>
      <xdr:spPr>
        <a:xfrm>
          <a:off x="13652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170906</xdr:rowOff>
    </xdr:from>
    <xdr:to>
      <xdr:col>76</xdr:col>
      <xdr:colOff>114300</xdr:colOff>
      <xdr:row>35</xdr:row>
      <xdr:rowOff>41910</xdr:rowOff>
    </xdr:to>
    <xdr:cxnSp macro="">
      <xdr:nvCxnSpPr>
        <xdr:cNvPr id="541" name="直線コネクタ 540"/>
        <xdr:cNvCxnSpPr/>
      </xdr:nvCxnSpPr>
      <xdr:spPr>
        <a:xfrm>
          <a:off x="13703300" y="600020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71120</xdr:rowOff>
    </xdr:from>
    <xdr:to>
      <xdr:col>67</xdr:col>
      <xdr:colOff>101600</xdr:colOff>
      <xdr:row>40</xdr:row>
      <xdr:rowOff>1270</xdr:rowOff>
    </xdr:to>
    <xdr:sp macro="" textlink="">
      <xdr:nvSpPr>
        <xdr:cNvPr id="542" name="楕円 541"/>
        <xdr:cNvSpPr/>
      </xdr:nvSpPr>
      <xdr:spPr>
        <a:xfrm>
          <a:off x="12763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170906</xdr:rowOff>
    </xdr:from>
    <xdr:to>
      <xdr:col>71</xdr:col>
      <xdr:colOff>177800</xdr:colOff>
      <xdr:row>39</xdr:row>
      <xdr:rowOff>121920</xdr:rowOff>
    </xdr:to>
    <xdr:cxnSp macro="">
      <xdr:nvCxnSpPr>
        <xdr:cNvPr id="543" name="直線コネクタ 542"/>
        <xdr:cNvCxnSpPr/>
      </xdr:nvCxnSpPr>
      <xdr:spPr>
        <a:xfrm flipV="1">
          <a:off x="12814300" y="6000206"/>
          <a:ext cx="889000" cy="80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29953</xdr:rowOff>
    </xdr:from>
    <xdr:ext cx="405111" cy="259045"/>
    <xdr:sp macro="" textlink="">
      <xdr:nvSpPr>
        <xdr:cNvPr id="544" name="n_1aveValue【一般廃棄物処理施設】&#10;有形固定資産減価償却率"/>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545" name="n_2aveValue【一般廃棄物処理施設】&#10;有形固定資産減価償却率"/>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546" name="n_3aveValue【一般廃棄物処理施設】&#10;有形固定資産減価償却率"/>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547" name="n_4aveValue【一般廃棄物処理施設】&#10;有形固定資産減価償却率"/>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151691</xdr:rowOff>
    </xdr:from>
    <xdr:ext cx="405111" cy="259045"/>
    <xdr:sp macro="" textlink="">
      <xdr:nvSpPr>
        <xdr:cNvPr id="548" name="n_1mainValue【一般廃棄物処理施設】&#10;有形固定資産減価償却率"/>
        <xdr:cNvSpPr txBox="1"/>
      </xdr:nvSpPr>
      <xdr:spPr>
        <a:xfrm>
          <a:off x="152660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109237</xdr:rowOff>
    </xdr:from>
    <xdr:ext cx="405111" cy="259045"/>
    <xdr:sp macro="" textlink="">
      <xdr:nvSpPr>
        <xdr:cNvPr id="549" name="n_2mainValue【一般廃棄物処理施設】&#10;有形固定資産減価償却率"/>
        <xdr:cNvSpPr txBox="1"/>
      </xdr:nvSpPr>
      <xdr:spPr>
        <a:xfrm>
          <a:off x="14389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66783</xdr:rowOff>
    </xdr:from>
    <xdr:ext cx="405111" cy="259045"/>
    <xdr:sp macro="" textlink="">
      <xdr:nvSpPr>
        <xdr:cNvPr id="550" name="n_3mainValue【一般廃棄物処理施設】&#10;有形固定資産減価償却率"/>
        <xdr:cNvSpPr txBox="1"/>
      </xdr:nvSpPr>
      <xdr:spPr>
        <a:xfrm>
          <a:off x="13500744"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163847</xdr:rowOff>
    </xdr:from>
    <xdr:ext cx="405111" cy="259045"/>
    <xdr:sp macro="" textlink="">
      <xdr:nvSpPr>
        <xdr:cNvPr id="551" name="n_4mainValue【一般廃棄物処理施設】&#10;有形固定資産減価償却率"/>
        <xdr:cNvSpPr txBox="1"/>
      </xdr:nvSpPr>
      <xdr:spPr>
        <a:xfrm>
          <a:off x="12611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2" name="直線コネクタ 56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3" name="テキスト ボックス 56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6" name="直線コネクタ 56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7" name="テキスト ボックス 56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71" name="直線コネクタ 570"/>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2"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3" name="直線コネクタ 572"/>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74"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75" name="直線コネクタ 574"/>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576" name="【一般廃棄物処理施設】&#10;一人当たり有形固定資産（償却資産）額平均値テキスト"/>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77" name="フローチャート: 判断 576"/>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78" name="フローチャート: 判断 577"/>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79" name="フローチャート: 判断 578"/>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80" name="フローチャート: 判断 579"/>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81" name="フローチャート: 判断 580"/>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45700</xdr:rowOff>
    </xdr:from>
    <xdr:to>
      <xdr:col>116</xdr:col>
      <xdr:colOff>114300</xdr:colOff>
      <xdr:row>38</xdr:row>
      <xdr:rowOff>147300</xdr:rowOff>
    </xdr:to>
    <xdr:sp macro="" textlink="">
      <xdr:nvSpPr>
        <xdr:cNvPr id="587" name="楕円 586"/>
        <xdr:cNvSpPr/>
      </xdr:nvSpPr>
      <xdr:spPr>
        <a:xfrm>
          <a:off x="22110700" y="656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24127</xdr:rowOff>
    </xdr:from>
    <xdr:ext cx="534377" cy="259045"/>
    <xdr:sp macro="" textlink="">
      <xdr:nvSpPr>
        <xdr:cNvPr id="588" name="【一般廃棄物処理施設】&#10;一人当たり有形固定資産（償却資産）額該当値テキスト"/>
        <xdr:cNvSpPr txBox="1"/>
      </xdr:nvSpPr>
      <xdr:spPr>
        <a:xfrm>
          <a:off x="22199600" y="653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46528</xdr:rowOff>
    </xdr:from>
    <xdr:to>
      <xdr:col>112</xdr:col>
      <xdr:colOff>38100</xdr:colOff>
      <xdr:row>38</xdr:row>
      <xdr:rowOff>148128</xdr:rowOff>
    </xdr:to>
    <xdr:sp macro="" textlink="">
      <xdr:nvSpPr>
        <xdr:cNvPr id="589" name="楕円 588"/>
        <xdr:cNvSpPr/>
      </xdr:nvSpPr>
      <xdr:spPr>
        <a:xfrm>
          <a:off x="21272500" y="65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96500</xdr:rowOff>
    </xdr:from>
    <xdr:to>
      <xdr:col>116</xdr:col>
      <xdr:colOff>63500</xdr:colOff>
      <xdr:row>38</xdr:row>
      <xdr:rowOff>97328</xdr:rowOff>
    </xdr:to>
    <xdr:cxnSp macro="">
      <xdr:nvCxnSpPr>
        <xdr:cNvPr id="590" name="直線コネクタ 589"/>
        <xdr:cNvCxnSpPr/>
      </xdr:nvCxnSpPr>
      <xdr:spPr>
        <a:xfrm flipV="1">
          <a:off x="21323300" y="6611600"/>
          <a:ext cx="8382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48683</xdr:rowOff>
    </xdr:from>
    <xdr:to>
      <xdr:col>107</xdr:col>
      <xdr:colOff>101600</xdr:colOff>
      <xdr:row>38</xdr:row>
      <xdr:rowOff>150283</xdr:rowOff>
    </xdr:to>
    <xdr:sp macro="" textlink="">
      <xdr:nvSpPr>
        <xdr:cNvPr id="591" name="楕円 590"/>
        <xdr:cNvSpPr/>
      </xdr:nvSpPr>
      <xdr:spPr>
        <a:xfrm>
          <a:off x="20383500" y="65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97328</xdr:rowOff>
    </xdr:from>
    <xdr:to>
      <xdr:col>111</xdr:col>
      <xdr:colOff>177800</xdr:colOff>
      <xdr:row>38</xdr:row>
      <xdr:rowOff>99483</xdr:rowOff>
    </xdr:to>
    <xdr:cxnSp macro="">
      <xdr:nvCxnSpPr>
        <xdr:cNvPr id="592" name="直線コネクタ 591"/>
        <xdr:cNvCxnSpPr/>
      </xdr:nvCxnSpPr>
      <xdr:spPr>
        <a:xfrm flipV="1">
          <a:off x="20434300" y="6612428"/>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50232</xdr:rowOff>
    </xdr:from>
    <xdr:to>
      <xdr:col>102</xdr:col>
      <xdr:colOff>165100</xdr:colOff>
      <xdr:row>38</xdr:row>
      <xdr:rowOff>151832</xdr:rowOff>
    </xdr:to>
    <xdr:sp macro="" textlink="">
      <xdr:nvSpPr>
        <xdr:cNvPr id="593" name="楕円 592"/>
        <xdr:cNvSpPr/>
      </xdr:nvSpPr>
      <xdr:spPr>
        <a:xfrm>
          <a:off x="19494500" y="656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99483</xdr:rowOff>
    </xdr:from>
    <xdr:to>
      <xdr:col>107</xdr:col>
      <xdr:colOff>50800</xdr:colOff>
      <xdr:row>38</xdr:row>
      <xdr:rowOff>101032</xdr:rowOff>
    </xdr:to>
    <xdr:cxnSp macro="">
      <xdr:nvCxnSpPr>
        <xdr:cNvPr id="594" name="直線コネクタ 593"/>
        <xdr:cNvCxnSpPr/>
      </xdr:nvCxnSpPr>
      <xdr:spPr>
        <a:xfrm flipV="1">
          <a:off x="19545300" y="6614583"/>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15650</xdr:rowOff>
    </xdr:from>
    <xdr:to>
      <xdr:col>98</xdr:col>
      <xdr:colOff>38100</xdr:colOff>
      <xdr:row>40</xdr:row>
      <xdr:rowOff>117250</xdr:rowOff>
    </xdr:to>
    <xdr:sp macro="" textlink="">
      <xdr:nvSpPr>
        <xdr:cNvPr id="595" name="楕円 594"/>
        <xdr:cNvSpPr/>
      </xdr:nvSpPr>
      <xdr:spPr>
        <a:xfrm>
          <a:off x="18605500" y="68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101032</xdr:rowOff>
    </xdr:from>
    <xdr:to>
      <xdr:col>102</xdr:col>
      <xdr:colOff>114300</xdr:colOff>
      <xdr:row>40</xdr:row>
      <xdr:rowOff>66450</xdr:rowOff>
    </xdr:to>
    <xdr:cxnSp macro="">
      <xdr:nvCxnSpPr>
        <xdr:cNvPr id="596" name="直線コネクタ 595"/>
        <xdr:cNvCxnSpPr/>
      </xdr:nvCxnSpPr>
      <xdr:spPr>
        <a:xfrm flipV="1">
          <a:off x="18656300" y="6616132"/>
          <a:ext cx="889000" cy="30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597" name="n_1aveValue【一般廃棄物処理施設】&#10;一人当たり有形固定資産（償却資産）額"/>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598" name="n_2aveValue【一般廃棄物処理施設】&#10;一人当たり有形固定資産（償却資産）額"/>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599" name="n_3aveValue【一般廃棄物処理施設】&#10;一人当たり有形固定資産（償却資産）額"/>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600"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164655</xdr:rowOff>
    </xdr:from>
    <xdr:ext cx="534377" cy="259045"/>
    <xdr:sp macro="" textlink="">
      <xdr:nvSpPr>
        <xdr:cNvPr id="601" name="n_1mainValue【一般廃棄物処理施設】&#10;一人当たり有形固定資産（償却資産）額"/>
        <xdr:cNvSpPr txBox="1"/>
      </xdr:nvSpPr>
      <xdr:spPr>
        <a:xfrm>
          <a:off x="21043411" y="633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166810</xdr:rowOff>
    </xdr:from>
    <xdr:ext cx="534377" cy="259045"/>
    <xdr:sp macro="" textlink="">
      <xdr:nvSpPr>
        <xdr:cNvPr id="602" name="n_2mainValue【一般廃棄物処理施設】&#10;一人当たり有形固定資産（償却資産）額"/>
        <xdr:cNvSpPr txBox="1"/>
      </xdr:nvSpPr>
      <xdr:spPr>
        <a:xfrm>
          <a:off x="20167111" y="6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168359</xdr:rowOff>
    </xdr:from>
    <xdr:ext cx="534377" cy="259045"/>
    <xdr:sp macro="" textlink="">
      <xdr:nvSpPr>
        <xdr:cNvPr id="603" name="n_3mainValue【一般廃棄物処理施設】&#10;一人当たり有形固定資産（償却資産）額"/>
        <xdr:cNvSpPr txBox="1"/>
      </xdr:nvSpPr>
      <xdr:spPr>
        <a:xfrm>
          <a:off x="19278111" y="634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108377</xdr:rowOff>
    </xdr:from>
    <xdr:ext cx="534377" cy="259045"/>
    <xdr:sp macro="" textlink="">
      <xdr:nvSpPr>
        <xdr:cNvPr id="604" name="n_4mainValue【一般廃棄物処理施設】&#10;一人当たり有形固定資産（償却資産）額"/>
        <xdr:cNvSpPr txBox="1"/>
      </xdr:nvSpPr>
      <xdr:spPr>
        <a:xfrm>
          <a:off x="18389111" y="696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630" name="直線コネクタ 629"/>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1"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2" name="直線コネクタ 631"/>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633"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634" name="直線コネクタ 633"/>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635" name="【保健センター・保健所】&#10;有形固定資産減価償却率平均値テキスト"/>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636" name="フローチャート: 判断 635"/>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637" name="フローチャート: 判断 636"/>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38" name="フローチャート: 判断 637"/>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39" name="フローチャート: 判断 638"/>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0" name="フローチャート: 判断 639"/>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89626</xdr:rowOff>
    </xdr:from>
    <xdr:to>
      <xdr:col>85</xdr:col>
      <xdr:colOff>177800</xdr:colOff>
      <xdr:row>63</xdr:row>
      <xdr:rowOff>19776</xdr:rowOff>
    </xdr:to>
    <xdr:sp macro="" textlink="">
      <xdr:nvSpPr>
        <xdr:cNvPr id="646" name="楕円 645"/>
        <xdr:cNvSpPr/>
      </xdr:nvSpPr>
      <xdr:spPr>
        <a:xfrm>
          <a:off x="162687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68053</xdr:rowOff>
    </xdr:from>
    <xdr:ext cx="405111" cy="259045"/>
    <xdr:sp macro="" textlink="">
      <xdr:nvSpPr>
        <xdr:cNvPr id="647" name="【保健センター・保健所】&#10;有形固定資産減価償却率該当値テキスト"/>
        <xdr:cNvSpPr txBox="1"/>
      </xdr:nvSpPr>
      <xdr:spPr>
        <a:xfrm>
          <a:off x="16357600"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40640</xdr:rowOff>
    </xdr:from>
    <xdr:to>
      <xdr:col>81</xdr:col>
      <xdr:colOff>101600</xdr:colOff>
      <xdr:row>62</xdr:row>
      <xdr:rowOff>142240</xdr:rowOff>
    </xdr:to>
    <xdr:sp macro="" textlink="">
      <xdr:nvSpPr>
        <xdr:cNvPr id="648" name="楕円 647"/>
        <xdr:cNvSpPr/>
      </xdr:nvSpPr>
      <xdr:spPr>
        <a:xfrm>
          <a:off x="15430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91440</xdr:rowOff>
    </xdr:from>
    <xdr:to>
      <xdr:col>85</xdr:col>
      <xdr:colOff>127000</xdr:colOff>
      <xdr:row>62</xdr:row>
      <xdr:rowOff>140426</xdr:rowOff>
    </xdr:to>
    <xdr:cxnSp macro="">
      <xdr:nvCxnSpPr>
        <xdr:cNvPr id="649" name="直線コネクタ 648"/>
        <xdr:cNvCxnSpPr/>
      </xdr:nvCxnSpPr>
      <xdr:spPr>
        <a:xfrm>
          <a:off x="15481300" y="1072134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161472</xdr:rowOff>
    </xdr:from>
    <xdr:to>
      <xdr:col>76</xdr:col>
      <xdr:colOff>165100</xdr:colOff>
      <xdr:row>62</xdr:row>
      <xdr:rowOff>91622</xdr:rowOff>
    </xdr:to>
    <xdr:sp macro="" textlink="">
      <xdr:nvSpPr>
        <xdr:cNvPr id="650" name="楕円 649"/>
        <xdr:cNvSpPr/>
      </xdr:nvSpPr>
      <xdr:spPr>
        <a:xfrm>
          <a:off x="14541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40822</xdr:rowOff>
    </xdr:from>
    <xdr:to>
      <xdr:col>81</xdr:col>
      <xdr:colOff>50800</xdr:colOff>
      <xdr:row>62</xdr:row>
      <xdr:rowOff>91440</xdr:rowOff>
    </xdr:to>
    <xdr:cxnSp macro="">
      <xdr:nvCxnSpPr>
        <xdr:cNvPr id="651" name="直線コネクタ 650"/>
        <xdr:cNvCxnSpPr/>
      </xdr:nvCxnSpPr>
      <xdr:spPr>
        <a:xfrm>
          <a:off x="14592300" y="1067072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110853</xdr:rowOff>
    </xdr:from>
    <xdr:to>
      <xdr:col>72</xdr:col>
      <xdr:colOff>38100</xdr:colOff>
      <xdr:row>62</xdr:row>
      <xdr:rowOff>41003</xdr:rowOff>
    </xdr:to>
    <xdr:sp macro="" textlink="">
      <xdr:nvSpPr>
        <xdr:cNvPr id="652" name="楕円 651"/>
        <xdr:cNvSpPr/>
      </xdr:nvSpPr>
      <xdr:spPr>
        <a:xfrm>
          <a:off x="13652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161653</xdr:rowOff>
    </xdr:from>
    <xdr:to>
      <xdr:col>76</xdr:col>
      <xdr:colOff>114300</xdr:colOff>
      <xdr:row>62</xdr:row>
      <xdr:rowOff>40822</xdr:rowOff>
    </xdr:to>
    <xdr:cxnSp macro="">
      <xdr:nvCxnSpPr>
        <xdr:cNvPr id="653" name="直線コネクタ 652"/>
        <xdr:cNvCxnSpPr/>
      </xdr:nvCxnSpPr>
      <xdr:spPr>
        <a:xfrm>
          <a:off x="13703300" y="1062010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60234</xdr:rowOff>
    </xdr:from>
    <xdr:to>
      <xdr:col>67</xdr:col>
      <xdr:colOff>101600</xdr:colOff>
      <xdr:row>61</xdr:row>
      <xdr:rowOff>161834</xdr:rowOff>
    </xdr:to>
    <xdr:sp macro="" textlink="">
      <xdr:nvSpPr>
        <xdr:cNvPr id="654" name="楕円 653"/>
        <xdr:cNvSpPr/>
      </xdr:nvSpPr>
      <xdr:spPr>
        <a:xfrm>
          <a:off x="12763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111034</xdr:rowOff>
    </xdr:from>
    <xdr:to>
      <xdr:col>71</xdr:col>
      <xdr:colOff>177800</xdr:colOff>
      <xdr:row>61</xdr:row>
      <xdr:rowOff>161653</xdr:rowOff>
    </xdr:to>
    <xdr:cxnSp macro="">
      <xdr:nvCxnSpPr>
        <xdr:cNvPr id="655" name="直線コネクタ 654"/>
        <xdr:cNvCxnSpPr/>
      </xdr:nvCxnSpPr>
      <xdr:spPr>
        <a:xfrm>
          <a:off x="12814300" y="1056948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656" name="n_1aveValue【保健センター・保健所】&#10;有形固定資産減価償却率"/>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57"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58" name="n_3aveValue【保健センター・保健所】&#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59"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133367</xdr:rowOff>
    </xdr:from>
    <xdr:ext cx="405111" cy="259045"/>
    <xdr:sp macro="" textlink="">
      <xdr:nvSpPr>
        <xdr:cNvPr id="660" name="n_1mainValue【保健センター・保健所】&#10;有形固定資産減価償却率"/>
        <xdr:cNvSpPr txBox="1"/>
      </xdr:nvSpPr>
      <xdr:spPr>
        <a:xfrm>
          <a:off x="152660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82749</xdr:rowOff>
    </xdr:from>
    <xdr:ext cx="405111" cy="259045"/>
    <xdr:sp macro="" textlink="">
      <xdr:nvSpPr>
        <xdr:cNvPr id="661" name="n_2mainValue【保健センター・保健所】&#10;有形固定資産減価償却率"/>
        <xdr:cNvSpPr txBox="1"/>
      </xdr:nvSpPr>
      <xdr:spPr>
        <a:xfrm>
          <a:off x="143897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32130</xdr:rowOff>
    </xdr:from>
    <xdr:ext cx="405111" cy="259045"/>
    <xdr:sp macro="" textlink="">
      <xdr:nvSpPr>
        <xdr:cNvPr id="662" name="n_3mainValue【保健センター・保健所】&#10;有形固定資産減価償却率"/>
        <xdr:cNvSpPr txBox="1"/>
      </xdr:nvSpPr>
      <xdr:spPr>
        <a:xfrm>
          <a:off x="13500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152961</xdr:rowOff>
    </xdr:from>
    <xdr:ext cx="405111" cy="259045"/>
    <xdr:sp macro="" textlink="">
      <xdr:nvSpPr>
        <xdr:cNvPr id="663" name="n_4mainValue【保健センター・保健所】&#10;有形固定資産減価償却率"/>
        <xdr:cNvSpPr txBox="1"/>
      </xdr:nvSpPr>
      <xdr:spPr>
        <a:xfrm>
          <a:off x="12611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89" name="直線コネクタ 688"/>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0"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1" name="直線コネクタ 690"/>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692"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93" name="直線コネクタ 692"/>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94"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95" name="フローチャート: 判断 694"/>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96" name="フローチャート: 判断 695"/>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97" name="フローチャート: 判断 696"/>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98" name="フローチャート: 判断 697"/>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99" name="フローチャート: 判断 698"/>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163104</xdr:rowOff>
    </xdr:from>
    <xdr:to>
      <xdr:col>116</xdr:col>
      <xdr:colOff>114300</xdr:colOff>
      <xdr:row>64</xdr:row>
      <xdr:rowOff>93254</xdr:rowOff>
    </xdr:to>
    <xdr:sp macro="" textlink="">
      <xdr:nvSpPr>
        <xdr:cNvPr id="705" name="楕円 704"/>
        <xdr:cNvSpPr/>
      </xdr:nvSpPr>
      <xdr:spPr>
        <a:xfrm>
          <a:off x="221107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78031</xdr:rowOff>
    </xdr:from>
    <xdr:ext cx="469744" cy="259045"/>
    <xdr:sp macro="" textlink="">
      <xdr:nvSpPr>
        <xdr:cNvPr id="706" name="【保健センター・保健所】&#10;一人当たり面積該当値テキスト"/>
        <xdr:cNvSpPr txBox="1"/>
      </xdr:nvSpPr>
      <xdr:spPr>
        <a:xfrm>
          <a:off x="22199600" y="108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163104</xdr:rowOff>
    </xdr:from>
    <xdr:to>
      <xdr:col>112</xdr:col>
      <xdr:colOff>38100</xdr:colOff>
      <xdr:row>64</xdr:row>
      <xdr:rowOff>93254</xdr:rowOff>
    </xdr:to>
    <xdr:sp macro="" textlink="">
      <xdr:nvSpPr>
        <xdr:cNvPr id="707" name="楕円 706"/>
        <xdr:cNvSpPr/>
      </xdr:nvSpPr>
      <xdr:spPr>
        <a:xfrm>
          <a:off x="21272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42454</xdr:rowOff>
    </xdr:from>
    <xdr:to>
      <xdr:col>116</xdr:col>
      <xdr:colOff>63500</xdr:colOff>
      <xdr:row>64</xdr:row>
      <xdr:rowOff>42454</xdr:rowOff>
    </xdr:to>
    <xdr:cxnSp macro="">
      <xdr:nvCxnSpPr>
        <xdr:cNvPr id="708" name="直線コネクタ 707"/>
        <xdr:cNvCxnSpPr/>
      </xdr:nvCxnSpPr>
      <xdr:spPr>
        <a:xfrm>
          <a:off x="21323300" y="110152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163104</xdr:rowOff>
    </xdr:from>
    <xdr:to>
      <xdr:col>107</xdr:col>
      <xdr:colOff>101600</xdr:colOff>
      <xdr:row>64</xdr:row>
      <xdr:rowOff>93254</xdr:rowOff>
    </xdr:to>
    <xdr:sp macro="" textlink="">
      <xdr:nvSpPr>
        <xdr:cNvPr id="709" name="楕円 708"/>
        <xdr:cNvSpPr/>
      </xdr:nvSpPr>
      <xdr:spPr>
        <a:xfrm>
          <a:off x="20383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42454</xdr:rowOff>
    </xdr:from>
    <xdr:to>
      <xdr:col>111</xdr:col>
      <xdr:colOff>177800</xdr:colOff>
      <xdr:row>64</xdr:row>
      <xdr:rowOff>42454</xdr:rowOff>
    </xdr:to>
    <xdr:cxnSp macro="">
      <xdr:nvCxnSpPr>
        <xdr:cNvPr id="710" name="直線コネクタ 709"/>
        <xdr:cNvCxnSpPr/>
      </xdr:nvCxnSpPr>
      <xdr:spPr>
        <a:xfrm>
          <a:off x="20434300" y="11015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163104</xdr:rowOff>
    </xdr:from>
    <xdr:to>
      <xdr:col>102</xdr:col>
      <xdr:colOff>165100</xdr:colOff>
      <xdr:row>64</xdr:row>
      <xdr:rowOff>93254</xdr:rowOff>
    </xdr:to>
    <xdr:sp macro="" textlink="">
      <xdr:nvSpPr>
        <xdr:cNvPr id="711" name="楕円 710"/>
        <xdr:cNvSpPr/>
      </xdr:nvSpPr>
      <xdr:spPr>
        <a:xfrm>
          <a:off x="19494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42454</xdr:rowOff>
    </xdr:from>
    <xdr:to>
      <xdr:col>107</xdr:col>
      <xdr:colOff>50800</xdr:colOff>
      <xdr:row>64</xdr:row>
      <xdr:rowOff>42454</xdr:rowOff>
    </xdr:to>
    <xdr:cxnSp macro="">
      <xdr:nvCxnSpPr>
        <xdr:cNvPr id="712" name="直線コネクタ 711"/>
        <xdr:cNvCxnSpPr/>
      </xdr:nvCxnSpPr>
      <xdr:spPr>
        <a:xfrm>
          <a:off x="19545300" y="11015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163104</xdr:rowOff>
    </xdr:from>
    <xdr:to>
      <xdr:col>98</xdr:col>
      <xdr:colOff>38100</xdr:colOff>
      <xdr:row>64</xdr:row>
      <xdr:rowOff>93254</xdr:rowOff>
    </xdr:to>
    <xdr:sp macro="" textlink="">
      <xdr:nvSpPr>
        <xdr:cNvPr id="713" name="楕円 712"/>
        <xdr:cNvSpPr/>
      </xdr:nvSpPr>
      <xdr:spPr>
        <a:xfrm>
          <a:off x="18605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42454</xdr:rowOff>
    </xdr:from>
    <xdr:to>
      <xdr:col>102</xdr:col>
      <xdr:colOff>114300</xdr:colOff>
      <xdr:row>64</xdr:row>
      <xdr:rowOff>42454</xdr:rowOff>
    </xdr:to>
    <xdr:cxnSp macro="">
      <xdr:nvCxnSpPr>
        <xdr:cNvPr id="714" name="直線コネクタ 713"/>
        <xdr:cNvCxnSpPr/>
      </xdr:nvCxnSpPr>
      <xdr:spPr>
        <a:xfrm>
          <a:off x="18656300" y="11015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715" name="n_1aveValue【保健センター・保健所】&#10;一人当たり面積"/>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716" name="n_2aveValue【保健センター・保健所】&#10;一人当たり面積"/>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717" name="n_3aveValue【保健センター・保健所】&#10;一人当たり面積"/>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718" name="n_4aveValue【保健センター・保健所】&#10;一人当たり面積"/>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84381</xdr:rowOff>
    </xdr:from>
    <xdr:ext cx="469744" cy="259045"/>
    <xdr:sp macro="" textlink="">
      <xdr:nvSpPr>
        <xdr:cNvPr id="719" name="n_1mainValue【保健センター・保健所】&#10;一人当たり面積"/>
        <xdr:cNvSpPr txBox="1"/>
      </xdr:nvSpPr>
      <xdr:spPr>
        <a:xfrm>
          <a:off x="21075727" y="110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84381</xdr:rowOff>
    </xdr:from>
    <xdr:ext cx="469744" cy="259045"/>
    <xdr:sp macro="" textlink="">
      <xdr:nvSpPr>
        <xdr:cNvPr id="720" name="n_2mainValue【保健センター・保健所】&#10;一人当たり面積"/>
        <xdr:cNvSpPr txBox="1"/>
      </xdr:nvSpPr>
      <xdr:spPr>
        <a:xfrm>
          <a:off x="20199427" y="110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84381</xdr:rowOff>
    </xdr:from>
    <xdr:ext cx="469744" cy="259045"/>
    <xdr:sp macro="" textlink="">
      <xdr:nvSpPr>
        <xdr:cNvPr id="721" name="n_3mainValue【保健センター・保健所】&#10;一人当たり面積"/>
        <xdr:cNvSpPr txBox="1"/>
      </xdr:nvSpPr>
      <xdr:spPr>
        <a:xfrm>
          <a:off x="19310427" y="110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84381</xdr:rowOff>
    </xdr:from>
    <xdr:ext cx="469744" cy="259045"/>
    <xdr:sp macro="" textlink="">
      <xdr:nvSpPr>
        <xdr:cNvPr id="722" name="n_4mainValue【保健センター・保健所】&#10;一人当たり面積"/>
        <xdr:cNvSpPr txBox="1"/>
      </xdr:nvSpPr>
      <xdr:spPr>
        <a:xfrm>
          <a:off x="18421427" y="110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48" name="直線コネクタ 747"/>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751"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52" name="直線コネクタ 751"/>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753" name="【消防施設】&#10;有形固定資産減価償却率平均値テキスト"/>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54" name="フローチャート: 判断 753"/>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5" name="フローチャート: 判断 754"/>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56" name="フローチャート: 判断 755"/>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57" name="フローチャート: 判断 756"/>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758" name="フローチャート: 判断 757"/>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82006</xdr:rowOff>
    </xdr:from>
    <xdr:to>
      <xdr:col>85</xdr:col>
      <xdr:colOff>177800</xdr:colOff>
      <xdr:row>85</xdr:row>
      <xdr:rowOff>12156</xdr:rowOff>
    </xdr:to>
    <xdr:sp macro="" textlink="">
      <xdr:nvSpPr>
        <xdr:cNvPr id="764" name="楕円 763"/>
        <xdr:cNvSpPr/>
      </xdr:nvSpPr>
      <xdr:spPr>
        <a:xfrm>
          <a:off x="162687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60433</xdr:rowOff>
    </xdr:from>
    <xdr:ext cx="405111" cy="259045"/>
    <xdr:sp macro="" textlink="">
      <xdr:nvSpPr>
        <xdr:cNvPr id="765" name="【消防施設】&#10;有形固定資産減価償却率該当値テキスト"/>
        <xdr:cNvSpPr txBox="1"/>
      </xdr:nvSpPr>
      <xdr:spPr>
        <a:xfrm>
          <a:off x="16357600"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44450</xdr:rowOff>
    </xdr:from>
    <xdr:to>
      <xdr:col>81</xdr:col>
      <xdr:colOff>101600</xdr:colOff>
      <xdr:row>84</xdr:row>
      <xdr:rowOff>146050</xdr:rowOff>
    </xdr:to>
    <xdr:sp macro="" textlink="">
      <xdr:nvSpPr>
        <xdr:cNvPr id="766" name="楕円 765"/>
        <xdr:cNvSpPr/>
      </xdr:nvSpPr>
      <xdr:spPr>
        <a:xfrm>
          <a:off x="1543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95250</xdr:rowOff>
    </xdr:from>
    <xdr:to>
      <xdr:col>85</xdr:col>
      <xdr:colOff>127000</xdr:colOff>
      <xdr:row>84</xdr:row>
      <xdr:rowOff>132806</xdr:rowOff>
    </xdr:to>
    <xdr:cxnSp macro="">
      <xdr:nvCxnSpPr>
        <xdr:cNvPr id="767" name="直線コネクタ 766"/>
        <xdr:cNvCxnSpPr/>
      </xdr:nvCxnSpPr>
      <xdr:spPr>
        <a:xfrm>
          <a:off x="15481300" y="1449705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6894</xdr:rowOff>
    </xdr:from>
    <xdr:to>
      <xdr:col>76</xdr:col>
      <xdr:colOff>165100</xdr:colOff>
      <xdr:row>84</xdr:row>
      <xdr:rowOff>108494</xdr:rowOff>
    </xdr:to>
    <xdr:sp macro="" textlink="">
      <xdr:nvSpPr>
        <xdr:cNvPr id="768" name="楕円 767"/>
        <xdr:cNvSpPr/>
      </xdr:nvSpPr>
      <xdr:spPr>
        <a:xfrm>
          <a:off x="14541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57694</xdr:rowOff>
    </xdr:from>
    <xdr:to>
      <xdr:col>81</xdr:col>
      <xdr:colOff>50800</xdr:colOff>
      <xdr:row>84</xdr:row>
      <xdr:rowOff>95250</xdr:rowOff>
    </xdr:to>
    <xdr:cxnSp macro="">
      <xdr:nvCxnSpPr>
        <xdr:cNvPr id="769" name="直線コネクタ 768"/>
        <xdr:cNvCxnSpPr/>
      </xdr:nvCxnSpPr>
      <xdr:spPr>
        <a:xfrm>
          <a:off x="14592300" y="144594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140788</xdr:rowOff>
    </xdr:from>
    <xdr:to>
      <xdr:col>72</xdr:col>
      <xdr:colOff>38100</xdr:colOff>
      <xdr:row>84</xdr:row>
      <xdr:rowOff>70938</xdr:rowOff>
    </xdr:to>
    <xdr:sp macro="" textlink="">
      <xdr:nvSpPr>
        <xdr:cNvPr id="770" name="楕円 769"/>
        <xdr:cNvSpPr/>
      </xdr:nvSpPr>
      <xdr:spPr>
        <a:xfrm>
          <a:off x="13652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20138</xdr:rowOff>
    </xdr:from>
    <xdr:to>
      <xdr:col>76</xdr:col>
      <xdr:colOff>114300</xdr:colOff>
      <xdr:row>84</xdr:row>
      <xdr:rowOff>57694</xdr:rowOff>
    </xdr:to>
    <xdr:cxnSp macro="">
      <xdr:nvCxnSpPr>
        <xdr:cNvPr id="771" name="直線コネクタ 770"/>
        <xdr:cNvCxnSpPr/>
      </xdr:nvCxnSpPr>
      <xdr:spPr>
        <a:xfrm>
          <a:off x="13703300" y="144219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104866</xdr:rowOff>
    </xdr:from>
    <xdr:to>
      <xdr:col>67</xdr:col>
      <xdr:colOff>101600</xdr:colOff>
      <xdr:row>84</xdr:row>
      <xdr:rowOff>35016</xdr:rowOff>
    </xdr:to>
    <xdr:sp macro="" textlink="">
      <xdr:nvSpPr>
        <xdr:cNvPr id="772" name="楕円 771"/>
        <xdr:cNvSpPr/>
      </xdr:nvSpPr>
      <xdr:spPr>
        <a:xfrm>
          <a:off x="12763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155666</xdr:rowOff>
    </xdr:from>
    <xdr:to>
      <xdr:col>71</xdr:col>
      <xdr:colOff>177800</xdr:colOff>
      <xdr:row>84</xdr:row>
      <xdr:rowOff>20138</xdr:rowOff>
    </xdr:to>
    <xdr:cxnSp macro="">
      <xdr:nvCxnSpPr>
        <xdr:cNvPr id="773" name="直線コネクタ 772"/>
        <xdr:cNvCxnSpPr/>
      </xdr:nvCxnSpPr>
      <xdr:spPr>
        <a:xfrm>
          <a:off x="12814300" y="143860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774" name="n_1aveValue【消防施設】&#10;有形固定資産減価償却率"/>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775" name="n_2aveValue【消防施設】&#10;有形固定資産減価償却率"/>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776"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777" name="n_4aveValue【消防施設】&#10;有形固定資産減価償却率"/>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137177</xdr:rowOff>
    </xdr:from>
    <xdr:ext cx="405111" cy="259045"/>
    <xdr:sp macro="" textlink="">
      <xdr:nvSpPr>
        <xdr:cNvPr id="778" name="n_1mainValue【消防施設】&#10;有形固定資産減価償却率"/>
        <xdr:cNvSpPr txBox="1"/>
      </xdr:nvSpPr>
      <xdr:spPr>
        <a:xfrm>
          <a:off x="152660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99621</xdr:rowOff>
    </xdr:from>
    <xdr:ext cx="405111" cy="259045"/>
    <xdr:sp macro="" textlink="">
      <xdr:nvSpPr>
        <xdr:cNvPr id="779" name="n_2mainValue【消防施設】&#10;有形固定資産減価償却率"/>
        <xdr:cNvSpPr txBox="1"/>
      </xdr:nvSpPr>
      <xdr:spPr>
        <a:xfrm>
          <a:off x="14389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62065</xdr:rowOff>
    </xdr:from>
    <xdr:ext cx="405111" cy="259045"/>
    <xdr:sp macro="" textlink="">
      <xdr:nvSpPr>
        <xdr:cNvPr id="780" name="n_3mainValue【消防施設】&#10;有形固定資産減価償却率"/>
        <xdr:cNvSpPr txBox="1"/>
      </xdr:nvSpPr>
      <xdr:spPr>
        <a:xfrm>
          <a:off x="13500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26143</xdr:rowOff>
    </xdr:from>
    <xdr:ext cx="405111" cy="259045"/>
    <xdr:sp macro="" textlink="">
      <xdr:nvSpPr>
        <xdr:cNvPr id="781" name="n_4mainValue【消防施設】&#10;有形固定資産減価償却率"/>
        <xdr:cNvSpPr txBox="1"/>
      </xdr:nvSpPr>
      <xdr:spPr>
        <a:xfrm>
          <a:off x="12611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803" name="直線コネクタ 802"/>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4"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5" name="直線コネクタ 804"/>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6"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7" name="直線コネクタ 806"/>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808" name="【消防施設】&#10;一人当たり面積平均値テキスト"/>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809" name="フローチャート: 判断 808"/>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810" name="フローチャート: 判断 809"/>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811" name="フローチャート: 判断 810"/>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12" name="フローチャート: 判断 811"/>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813" name="フローチャート: 判断 812"/>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819" name="楕円 818"/>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820" name="【消防施設】&#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821" name="楕円 820"/>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822" name="直線コネクタ 821"/>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823" name="楕円 822"/>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111252</xdr:rowOff>
    </xdr:to>
    <xdr:cxnSp macro="">
      <xdr:nvCxnSpPr>
        <xdr:cNvPr id="824" name="直線コネクタ 823"/>
        <xdr:cNvCxnSpPr/>
      </xdr:nvCxnSpPr>
      <xdr:spPr>
        <a:xfrm flipV="1">
          <a:off x="20434300" y="1450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25" name="楕円 824"/>
        <xdr:cNvSpPr/>
      </xdr:nvSpPr>
      <xdr:spPr>
        <a:xfrm>
          <a:off x="19494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111252</xdr:rowOff>
    </xdr:from>
    <xdr:to>
      <xdr:col>107</xdr:col>
      <xdr:colOff>50800</xdr:colOff>
      <xdr:row>84</xdr:row>
      <xdr:rowOff>111252</xdr:rowOff>
    </xdr:to>
    <xdr:cxnSp macro="">
      <xdr:nvCxnSpPr>
        <xdr:cNvPr id="826" name="直線コネクタ 825"/>
        <xdr:cNvCxnSpPr/>
      </xdr:nvCxnSpPr>
      <xdr:spPr>
        <a:xfrm>
          <a:off x="19545300" y="1451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60452</xdr:rowOff>
    </xdr:from>
    <xdr:to>
      <xdr:col>98</xdr:col>
      <xdr:colOff>38100</xdr:colOff>
      <xdr:row>84</xdr:row>
      <xdr:rowOff>162052</xdr:rowOff>
    </xdr:to>
    <xdr:sp macro="" textlink="">
      <xdr:nvSpPr>
        <xdr:cNvPr id="827" name="楕円 826"/>
        <xdr:cNvSpPr/>
      </xdr:nvSpPr>
      <xdr:spPr>
        <a:xfrm>
          <a:off x="18605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111252</xdr:rowOff>
    </xdr:from>
    <xdr:to>
      <xdr:col>102</xdr:col>
      <xdr:colOff>114300</xdr:colOff>
      <xdr:row>84</xdr:row>
      <xdr:rowOff>111252</xdr:rowOff>
    </xdr:to>
    <xdr:cxnSp macro="">
      <xdr:nvCxnSpPr>
        <xdr:cNvPr id="828" name="直線コネクタ 827"/>
        <xdr:cNvCxnSpPr/>
      </xdr:nvCxnSpPr>
      <xdr:spPr>
        <a:xfrm>
          <a:off x="18656300" y="1451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829" name="n_1aveValue【消防施設】&#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830" name="n_2aveValue【消防施設】&#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831"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832" name="n_4ave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833"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834" name="n_2main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835" name="n_3mainValue【消防施設】&#10;一人当たり面積"/>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153179</xdr:rowOff>
    </xdr:from>
    <xdr:ext cx="469744" cy="259045"/>
    <xdr:sp macro="" textlink="">
      <xdr:nvSpPr>
        <xdr:cNvPr id="836" name="n_4mainValue【消防施設】&#10;一人当たり面積"/>
        <xdr:cNvSpPr txBox="1"/>
      </xdr:nvSpPr>
      <xdr:spPr>
        <a:xfrm>
          <a:off x="18421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7" name="テキスト ボックス 8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0" name="直線コネクタ 8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1"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2" name="直線コネクタ 8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3"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4" name="直線コネクタ 8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865"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866" name="フローチャート: 判断 865"/>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67" name="フローチャート: 判断 866"/>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68" name="フローチャート: 判断 867"/>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69" name="フローチャート: 判断 868"/>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870" name="フローチャート: 判断 869"/>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137161</xdr:rowOff>
    </xdr:from>
    <xdr:to>
      <xdr:col>85</xdr:col>
      <xdr:colOff>177800</xdr:colOff>
      <xdr:row>107</xdr:row>
      <xdr:rowOff>67311</xdr:rowOff>
    </xdr:to>
    <xdr:sp macro="" textlink="">
      <xdr:nvSpPr>
        <xdr:cNvPr id="876" name="楕円 875"/>
        <xdr:cNvSpPr/>
      </xdr:nvSpPr>
      <xdr:spPr>
        <a:xfrm>
          <a:off x="16268700" y="1831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52088</xdr:rowOff>
    </xdr:from>
    <xdr:ext cx="405111" cy="259045"/>
    <xdr:sp macro="" textlink="">
      <xdr:nvSpPr>
        <xdr:cNvPr id="877" name="【庁舎】&#10;有形固定資産減価償却率該当値テキスト"/>
        <xdr:cNvSpPr txBox="1"/>
      </xdr:nvSpPr>
      <xdr:spPr>
        <a:xfrm>
          <a:off x="16357600" y="18225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107950</xdr:rowOff>
    </xdr:from>
    <xdr:to>
      <xdr:col>81</xdr:col>
      <xdr:colOff>101600</xdr:colOff>
      <xdr:row>107</xdr:row>
      <xdr:rowOff>38100</xdr:rowOff>
    </xdr:to>
    <xdr:sp macro="" textlink="">
      <xdr:nvSpPr>
        <xdr:cNvPr id="878" name="楕円 877"/>
        <xdr:cNvSpPr/>
      </xdr:nvSpPr>
      <xdr:spPr>
        <a:xfrm>
          <a:off x="15430500" y="182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158750</xdr:rowOff>
    </xdr:from>
    <xdr:to>
      <xdr:col>85</xdr:col>
      <xdr:colOff>127000</xdr:colOff>
      <xdr:row>107</xdr:row>
      <xdr:rowOff>16511</xdr:rowOff>
    </xdr:to>
    <xdr:cxnSp macro="">
      <xdr:nvCxnSpPr>
        <xdr:cNvPr id="879" name="直線コネクタ 878"/>
        <xdr:cNvCxnSpPr/>
      </xdr:nvCxnSpPr>
      <xdr:spPr>
        <a:xfrm>
          <a:off x="15481300" y="18332450"/>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87630</xdr:rowOff>
    </xdr:from>
    <xdr:to>
      <xdr:col>76</xdr:col>
      <xdr:colOff>165100</xdr:colOff>
      <xdr:row>107</xdr:row>
      <xdr:rowOff>17780</xdr:rowOff>
    </xdr:to>
    <xdr:sp macro="" textlink="">
      <xdr:nvSpPr>
        <xdr:cNvPr id="880" name="楕円 879"/>
        <xdr:cNvSpPr/>
      </xdr:nvSpPr>
      <xdr:spPr>
        <a:xfrm>
          <a:off x="145415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138430</xdr:rowOff>
    </xdr:from>
    <xdr:to>
      <xdr:col>81</xdr:col>
      <xdr:colOff>50800</xdr:colOff>
      <xdr:row>106</xdr:row>
      <xdr:rowOff>158750</xdr:rowOff>
    </xdr:to>
    <xdr:cxnSp macro="">
      <xdr:nvCxnSpPr>
        <xdr:cNvPr id="881" name="直線コネクタ 880"/>
        <xdr:cNvCxnSpPr/>
      </xdr:nvCxnSpPr>
      <xdr:spPr>
        <a:xfrm>
          <a:off x="14592300" y="1831213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71120</xdr:rowOff>
    </xdr:from>
    <xdr:to>
      <xdr:col>72</xdr:col>
      <xdr:colOff>38100</xdr:colOff>
      <xdr:row>107</xdr:row>
      <xdr:rowOff>1270</xdr:rowOff>
    </xdr:to>
    <xdr:sp macro="" textlink="">
      <xdr:nvSpPr>
        <xdr:cNvPr id="882" name="楕円 881"/>
        <xdr:cNvSpPr/>
      </xdr:nvSpPr>
      <xdr:spPr>
        <a:xfrm>
          <a:off x="1365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121920</xdr:rowOff>
    </xdr:from>
    <xdr:to>
      <xdr:col>76</xdr:col>
      <xdr:colOff>114300</xdr:colOff>
      <xdr:row>106</xdr:row>
      <xdr:rowOff>138430</xdr:rowOff>
    </xdr:to>
    <xdr:cxnSp macro="">
      <xdr:nvCxnSpPr>
        <xdr:cNvPr id="883" name="直線コネクタ 882"/>
        <xdr:cNvCxnSpPr/>
      </xdr:nvCxnSpPr>
      <xdr:spPr>
        <a:xfrm>
          <a:off x="13703300" y="1829562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48261</xdr:rowOff>
    </xdr:from>
    <xdr:to>
      <xdr:col>67</xdr:col>
      <xdr:colOff>101600</xdr:colOff>
      <xdr:row>106</xdr:row>
      <xdr:rowOff>149861</xdr:rowOff>
    </xdr:to>
    <xdr:sp macro="" textlink="">
      <xdr:nvSpPr>
        <xdr:cNvPr id="884" name="楕円 883"/>
        <xdr:cNvSpPr/>
      </xdr:nvSpPr>
      <xdr:spPr>
        <a:xfrm>
          <a:off x="1276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99061</xdr:rowOff>
    </xdr:from>
    <xdr:to>
      <xdr:col>71</xdr:col>
      <xdr:colOff>177800</xdr:colOff>
      <xdr:row>106</xdr:row>
      <xdr:rowOff>121920</xdr:rowOff>
    </xdr:to>
    <xdr:cxnSp macro="">
      <xdr:nvCxnSpPr>
        <xdr:cNvPr id="885" name="直線コネクタ 884"/>
        <xdr:cNvCxnSpPr/>
      </xdr:nvCxnSpPr>
      <xdr:spPr>
        <a:xfrm>
          <a:off x="12814300" y="18272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886"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887"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888"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889"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29227</xdr:rowOff>
    </xdr:from>
    <xdr:ext cx="405111" cy="259045"/>
    <xdr:sp macro="" textlink="">
      <xdr:nvSpPr>
        <xdr:cNvPr id="890" name="n_1mainValue【庁舎】&#10;有形固定資産減価償却率"/>
        <xdr:cNvSpPr txBox="1"/>
      </xdr:nvSpPr>
      <xdr:spPr>
        <a:xfrm>
          <a:off x="15266044" y="1837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8907</xdr:rowOff>
    </xdr:from>
    <xdr:ext cx="405111" cy="259045"/>
    <xdr:sp macro="" textlink="">
      <xdr:nvSpPr>
        <xdr:cNvPr id="891" name="n_2mainValue【庁舎】&#10;有形固定資産減価償却率"/>
        <xdr:cNvSpPr txBox="1"/>
      </xdr:nvSpPr>
      <xdr:spPr>
        <a:xfrm>
          <a:off x="14389744" y="1835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163847</xdr:rowOff>
    </xdr:from>
    <xdr:ext cx="405111" cy="259045"/>
    <xdr:sp macro="" textlink="">
      <xdr:nvSpPr>
        <xdr:cNvPr id="892" name="n_3mainValue【庁舎】&#10;有形固定資産減価償却率"/>
        <xdr:cNvSpPr txBox="1"/>
      </xdr:nvSpPr>
      <xdr:spPr>
        <a:xfrm>
          <a:off x="13500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140988</xdr:rowOff>
    </xdr:from>
    <xdr:ext cx="405111" cy="259045"/>
    <xdr:sp macro="" textlink="">
      <xdr:nvSpPr>
        <xdr:cNvPr id="893" name="n_4mainValue【庁舎】&#10;有形固定資産減価償却率"/>
        <xdr:cNvSpPr txBox="1"/>
      </xdr:nvSpPr>
      <xdr:spPr>
        <a:xfrm>
          <a:off x="12611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920" name="直線コネクタ 919"/>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1"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2" name="直線コネクタ 921"/>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923"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924" name="直線コネクタ 923"/>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925"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926" name="フローチャート: 判断 925"/>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27" name="フローチャート: 判断 926"/>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28" name="フローチャート: 判断 927"/>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929" name="フローチャート: 判断 928"/>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0" name="フローチャート: 判断 929"/>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28666</xdr:rowOff>
    </xdr:from>
    <xdr:to>
      <xdr:col>116</xdr:col>
      <xdr:colOff>114300</xdr:colOff>
      <xdr:row>108</xdr:row>
      <xdr:rowOff>130266</xdr:rowOff>
    </xdr:to>
    <xdr:sp macro="" textlink="">
      <xdr:nvSpPr>
        <xdr:cNvPr id="936" name="楕円 935"/>
        <xdr:cNvSpPr/>
      </xdr:nvSpPr>
      <xdr:spPr>
        <a:xfrm>
          <a:off x="221107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115043</xdr:rowOff>
    </xdr:from>
    <xdr:ext cx="469744" cy="259045"/>
    <xdr:sp macro="" textlink="">
      <xdr:nvSpPr>
        <xdr:cNvPr id="937" name="【庁舎】&#10;一人当たり面積該当値テキスト"/>
        <xdr:cNvSpPr txBox="1"/>
      </xdr:nvSpPr>
      <xdr:spPr>
        <a:xfrm>
          <a:off x="22199600" y="184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31931</xdr:rowOff>
    </xdr:from>
    <xdr:to>
      <xdr:col>112</xdr:col>
      <xdr:colOff>38100</xdr:colOff>
      <xdr:row>108</xdr:row>
      <xdr:rowOff>133531</xdr:rowOff>
    </xdr:to>
    <xdr:sp macro="" textlink="">
      <xdr:nvSpPr>
        <xdr:cNvPr id="938" name="楕円 937"/>
        <xdr:cNvSpPr/>
      </xdr:nvSpPr>
      <xdr:spPr>
        <a:xfrm>
          <a:off x="21272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79466</xdr:rowOff>
    </xdr:from>
    <xdr:to>
      <xdr:col>116</xdr:col>
      <xdr:colOff>63500</xdr:colOff>
      <xdr:row>108</xdr:row>
      <xdr:rowOff>82731</xdr:rowOff>
    </xdr:to>
    <xdr:cxnSp macro="">
      <xdr:nvCxnSpPr>
        <xdr:cNvPr id="939" name="直線コネクタ 938"/>
        <xdr:cNvCxnSpPr/>
      </xdr:nvCxnSpPr>
      <xdr:spPr>
        <a:xfrm flipV="1">
          <a:off x="21323300" y="185960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31931</xdr:rowOff>
    </xdr:from>
    <xdr:to>
      <xdr:col>107</xdr:col>
      <xdr:colOff>101600</xdr:colOff>
      <xdr:row>108</xdr:row>
      <xdr:rowOff>133531</xdr:rowOff>
    </xdr:to>
    <xdr:sp macro="" textlink="">
      <xdr:nvSpPr>
        <xdr:cNvPr id="940" name="楕円 939"/>
        <xdr:cNvSpPr/>
      </xdr:nvSpPr>
      <xdr:spPr>
        <a:xfrm>
          <a:off x="20383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82731</xdr:rowOff>
    </xdr:from>
    <xdr:to>
      <xdr:col>111</xdr:col>
      <xdr:colOff>177800</xdr:colOff>
      <xdr:row>108</xdr:row>
      <xdr:rowOff>82731</xdr:rowOff>
    </xdr:to>
    <xdr:cxnSp macro="">
      <xdr:nvCxnSpPr>
        <xdr:cNvPr id="941" name="直線コネクタ 940"/>
        <xdr:cNvCxnSpPr/>
      </xdr:nvCxnSpPr>
      <xdr:spPr>
        <a:xfrm>
          <a:off x="20434300" y="1859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35198</xdr:rowOff>
    </xdr:from>
    <xdr:to>
      <xdr:col>102</xdr:col>
      <xdr:colOff>165100</xdr:colOff>
      <xdr:row>108</xdr:row>
      <xdr:rowOff>136798</xdr:rowOff>
    </xdr:to>
    <xdr:sp macro="" textlink="">
      <xdr:nvSpPr>
        <xdr:cNvPr id="942" name="楕円 941"/>
        <xdr:cNvSpPr/>
      </xdr:nvSpPr>
      <xdr:spPr>
        <a:xfrm>
          <a:off x="19494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82731</xdr:rowOff>
    </xdr:from>
    <xdr:to>
      <xdr:col>107</xdr:col>
      <xdr:colOff>50800</xdr:colOff>
      <xdr:row>108</xdr:row>
      <xdr:rowOff>85998</xdr:rowOff>
    </xdr:to>
    <xdr:cxnSp macro="">
      <xdr:nvCxnSpPr>
        <xdr:cNvPr id="943" name="直線コネクタ 942"/>
        <xdr:cNvCxnSpPr/>
      </xdr:nvCxnSpPr>
      <xdr:spPr>
        <a:xfrm flipV="1">
          <a:off x="19545300" y="185993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35198</xdr:rowOff>
    </xdr:from>
    <xdr:to>
      <xdr:col>98</xdr:col>
      <xdr:colOff>38100</xdr:colOff>
      <xdr:row>108</xdr:row>
      <xdr:rowOff>136798</xdr:rowOff>
    </xdr:to>
    <xdr:sp macro="" textlink="">
      <xdr:nvSpPr>
        <xdr:cNvPr id="944" name="楕円 943"/>
        <xdr:cNvSpPr/>
      </xdr:nvSpPr>
      <xdr:spPr>
        <a:xfrm>
          <a:off x="18605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85998</xdr:rowOff>
    </xdr:from>
    <xdr:to>
      <xdr:col>102</xdr:col>
      <xdr:colOff>114300</xdr:colOff>
      <xdr:row>108</xdr:row>
      <xdr:rowOff>85998</xdr:rowOff>
    </xdr:to>
    <xdr:cxnSp macro="">
      <xdr:nvCxnSpPr>
        <xdr:cNvPr id="945" name="直線コネクタ 944"/>
        <xdr:cNvCxnSpPr/>
      </xdr:nvCxnSpPr>
      <xdr:spPr>
        <a:xfrm>
          <a:off x="18656300" y="1860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46"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47"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948"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49"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124658</xdr:rowOff>
    </xdr:from>
    <xdr:ext cx="469744" cy="259045"/>
    <xdr:sp macro="" textlink="">
      <xdr:nvSpPr>
        <xdr:cNvPr id="950" name="n_1mainValue【庁舎】&#10;一人当たり面積"/>
        <xdr:cNvSpPr txBox="1"/>
      </xdr:nvSpPr>
      <xdr:spPr>
        <a:xfrm>
          <a:off x="210757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124658</xdr:rowOff>
    </xdr:from>
    <xdr:ext cx="469744" cy="259045"/>
    <xdr:sp macro="" textlink="">
      <xdr:nvSpPr>
        <xdr:cNvPr id="951" name="n_2mainValue【庁舎】&#10;一人当たり面積"/>
        <xdr:cNvSpPr txBox="1"/>
      </xdr:nvSpPr>
      <xdr:spPr>
        <a:xfrm>
          <a:off x="201994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127925</xdr:rowOff>
    </xdr:from>
    <xdr:ext cx="469744" cy="259045"/>
    <xdr:sp macro="" textlink="">
      <xdr:nvSpPr>
        <xdr:cNvPr id="952" name="n_3mainValue【庁舎】&#10;一人当たり面積"/>
        <xdr:cNvSpPr txBox="1"/>
      </xdr:nvSpPr>
      <xdr:spPr>
        <a:xfrm>
          <a:off x="19310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127925</xdr:rowOff>
    </xdr:from>
    <xdr:ext cx="469744" cy="259045"/>
    <xdr:sp macro="" textlink="">
      <xdr:nvSpPr>
        <xdr:cNvPr id="953" name="n_4mainValue【庁舎】&#10;一人当たり面積"/>
        <xdr:cNvSpPr txBox="1"/>
      </xdr:nvSpPr>
      <xdr:spPr>
        <a:xfrm>
          <a:off x="18421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年度に固定資産の更新があったため、有形固定資産減価償却率が類似団体内平均値を下回っている。しかし、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については、本庁舎、支所ともに経過年数が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については、１施設のみで経過年数が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いる。また、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についても経過年数が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年を超えている施設があ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、多くの施設で有形固定資産減価償却率が類似団体平均値を上回っている。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大磯町公共施設等総合管理計画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に基づき、計画的に予防保全工事に取り組み、老朽化対策を進める。</a:t>
          </a:r>
        </a:p>
        <a:p>
          <a:pPr eaLnBrk="1" fontAlgn="auto" latinLnBrk="0" hangingPunct="1"/>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32,711
32,519
17.18
14,769,525
14,152,618
612,886
7,041,730
8,191,361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類似団体平均は上回っているものの、全国平均を上回る高齢化率（令和３年１月１日現在</a:t>
          </a:r>
          <a:r>
            <a:rPr kumimoji="1" lang="en-US" altLang="ja-JP" sz="1300">
              <a:latin typeface="ＭＳ Ｐゴシック" panose="020B0600070205080204" pitchFamily="50" charset="-128"/>
              <a:ea typeface="ＭＳ Ｐゴシック" panose="020B0600070205080204" pitchFamily="50" charset="-128"/>
            </a:rPr>
            <a:t>34.3</a:t>
          </a:r>
          <a:r>
            <a:rPr kumimoji="1" lang="ja-JP" altLang="en-US" sz="1300">
              <a:latin typeface="ＭＳ Ｐゴシック" panose="020B0600070205080204" pitchFamily="50" charset="-128"/>
              <a:ea typeface="ＭＳ Ｐゴシック" panose="020B0600070205080204" pitchFamily="50" charset="-128"/>
            </a:rPr>
            <a:t>％）であるため今後は町民税の減少が見込まれる。また、町内に中心となる産業もないことなどから財政基盤は脆弱性がある。</a:t>
          </a:r>
        </a:p>
        <a:p>
          <a:r>
            <a:rPr kumimoji="1" lang="ja-JP" altLang="en-US" sz="1300">
              <a:latin typeface="ＭＳ Ｐゴシック" panose="020B0600070205080204" pitchFamily="50" charset="-128"/>
              <a:ea typeface="ＭＳ Ｐゴシック" panose="020B0600070205080204" pitchFamily="50" charset="-128"/>
            </a:rPr>
            <a:t>ここ５年間は横ばいで推移しているが、地域経済の活性化や定住促進を図るとともに町税等の徴収強化に取組み自主財源の確保に努める。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9172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0252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40</xdr:row>
      <xdr:rowOff>167217</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129822</xdr:rowOff>
    </xdr:from>
    <xdr:to>
      <xdr:col>23</xdr:col>
      <xdr:colOff>184150</xdr:colOff>
      <xdr:row>41</xdr:row>
      <xdr:rowOff>59972</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146349</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事業の見直し等により、類似団体平均を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ポイント下回っている。今後も事業の見直しを更に進めるとともに、全ての事務事業の優先度を厳しく点検し、優先度の低い事業については、廃止・縮小を進め経常経費の削減を図る。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165100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114800" y="106502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165100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3225800" y="1074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62</xdr:row>
      <xdr:rowOff>140970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2336800" y="1074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62</xdr:row>
      <xdr:rowOff>140970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1447800" y="106260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54627</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人件費については、会計年度任用職員報酬などの増により増加しており、物件費についても備品購入費等の増により増加しているため、前年度を上回っている。</a:t>
          </a:r>
        </a:p>
        <a:p>
          <a:r>
            <a:rPr kumimoji="1" lang="ja-JP" altLang="en-US" sz="1300">
              <a:latin typeface="ＭＳ Ｐゴシック" panose="020B0600070205080204" pitchFamily="50" charset="-128"/>
              <a:ea typeface="ＭＳ Ｐゴシック" panose="020B0600070205080204" pitchFamily="50" charset="-128"/>
            </a:rPr>
            <a:t>類似団体平均と比較すると下回ってはいるが、今後も事業の見直しなどによりコストの削減を図る。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126250</xdr:rowOff>
    </xdr:from>
    <xdr:to>
      <xdr:col>23</xdr:col>
      <xdr:colOff>133350</xdr:colOff>
      <xdr:row>82</xdr:row>
      <xdr:rowOff>75702</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013700"/>
          <a:ext cx="838200" cy="12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76509</xdr:rowOff>
    </xdr:from>
    <xdr:to>
      <xdr:col>19</xdr:col>
      <xdr:colOff>133350</xdr:colOff>
      <xdr:row>81</xdr:row>
      <xdr:rowOff>126250</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3963959"/>
          <a:ext cx="889000" cy="4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6899</xdr:rowOff>
    </xdr:from>
    <xdr:to>
      <xdr:col>15</xdr:col>
      <xdr:colOff>82550</xdr:colOff>
      <xdr:row>81</xdr:row>
      <xdr:rowOff>76509</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3894349"/>
          <a:ext cx="889000" cy="6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6899</xdr:rowOff>
    </xdr:from>
    <xdr:to>
      <xdr:col>11</xdr:col>
      <xdr:colOff>31750</xdr:colOff>
      <xdr:row>81</xdr:row>
      <xdr:rowOff>23192</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1447800" y="13894349"/>
          <a:ext cx="889000" cy="1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24902</xdr:rowOff>
    </xdr:from>
    <xdr:to>
      <xdr:col>23</xdr:col>
      <xdr:colOff>184150</xdr:colOff>
      <xdr:row>82</xdr:row>
      <xdr:rowOff>126502</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08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41429</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92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75450</xdr:rowOff>
    </xdr:from>
    <xdr:to>
      <xdr:col>19</xdr:col>
      <xdr:colOff>184150</xdr:colOff>
      <xdr:row>82</xdr:row>
      <xdr:rowOff>5600</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396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15777</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73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25709</xdr:rowOff>
    </xdr:from>
    <xdr:to>
      <xdr:col>15</xdr:col>
      <xdr:colOff>133350</xdr:colOff>
      <xdr:row>81</xdr:row>
      <xdr:rowOff>127309</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391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137486</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68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127549</xdr:rowOff>
    </xdr:from>
    <xdr:to>
      <xdr:col>11</xdr:col>
      <xdr:colOff>82550</xdr:colOff>
      <xdr:row>81</xdr:row>
      <xdr:rowOff>57699</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38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67876</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61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143842</xdr:rowOff>
    </xdr:from>
    <xdr:to>
      <xdr:col>7</xdr:col>
      <xdr:colOff>31750</xdr:colOff>
      <xdr:row>81</xdr:row>
      <xdr:rowOff>73992</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38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84169</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62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ラスパイレス指数の高い職員の定年退職や、経験年数別の職員分布の変動により、平均給料月額が下がったため、前年度より</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今後も給与水準の適正化に努めるとともに、人事評価制度や職員研修などにより職員の資質向上に努める。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87</xdr:row>
      <xdr:rowOff>85271</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6179800" y="14174107"/>
          <a:ext cx="8382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85271</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50800</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86</xdr:row>
      <xdr:rowOff>101600</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3512800" y="14518821"/>
          <a:ext cx="889000" cy="3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80934</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39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6548</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幼稚園教諭等の教職員数が比較的多いなど、類似団体平均を毎年上回っている状態である。大磯町定員適正化計画に則り、事務事業の見直し、退職者数・採用者数の調整、民間活力の活用などの方策により定員</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人を維持することにより適正な定員管理に努める。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46990</xdr:rowOff>
    </xdr:from>
    <xdr:to>
      <xdr:col>81</xdr:col>
      <xdr:colOff>44450</xdr:colOff>
      <xdr:row>61</xdr:row>
      <xdr:rowOff>76291</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505440"/>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36649</xdr:rowOff>
    </xdr:from>
    <xdr:to>
      <xdr:col>77</xdr:col>
      <xdr:colOff>44450</xdr:colOff>
      <xdr:row>61</xdr:row>
      <xdr:rowOff>46990</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49509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15966</xdr:rowOff>
    </xdr:from>
    <xdr:to>
      <xdr:col>72</xdr:col>
      <xdr:colOff>203200</xdr:colOff>
      <xdr:row>61</xdr:row>
      <xdr:rowOff>36649</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47441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15966</xdr:rowOff>
    </xdr:from>
    <xdr:to>
      <xdr:col>68</xdr:col>
      <xdr:colOff>152400</xdr:colOff>
      <xdr:row>61</xdr:row>
      <xdr:rowOff>31478</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flipV="1">
          <a:off x="13512800" y="1047441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169018</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45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167640</xdr:rowOff>
    </xdr:from>
    <xdr:to>
      <xdr:col>77</xdr:col>
      <xdr:colOff>95250</xdr:colOff>
      <xdr:row>61</xdr:row>
      <xdr:rowOff>97790</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82567</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157299</xdr:rowOff>
    </xdr:from>
    <xdr:to>
      <xdr:col>73</xdr:col>
      <xdr:colOff>44450</xdr:colOff>
      <xdr:row>61</xdr:row>
      <xdr:rowOff>87449</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72226</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136616</xdr:rowOff>
    </xdr:from>
    <xdr:to>
      <xdr:col>68</xdr:col>
      <xdr:colOff>203200</xdr:colOff>
      <xdr:row>61</xdr:row>
      <xdr:rowOff>66766</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51543</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152128</xdr:rowOff>
    </xdr:from>
    <xdr:to>
      <xdr:col>64</xdr:col>
      <xdr:colOff>152400</xdr:colOff>
      <xdr:row>61</xdr:row>
      <xdr:rowOff>82278</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67055</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ポイント減少している。主な要因として、普通交付税が増額したことがあげられる。</a:t>
          </a:r>
        </a:p>
        <a:p>
          <a:r>
            <a:rPr kumimoji="1" lang="ja-JP" altLang="en-US" sz="1300">
              <a:latin typeface="ＭＳ Ｐゴシック" panose="020B0600070205080204" pitchFamily="50" charset="-128"/>
              <a:ea typeface="ＭＳ Ｐゴシック" panose="020B0600070205080204" pitchFamily="50" charset="-128"/>
            </a:rPr>
            <a:t>緊急度、ニーズを的確に把握した事業の選択により起債に大きく頼ることのない財政運営に努める。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xmlns=""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xmlns=""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xmlns=""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41</xdr:row>
      <xdr:rowOff>35983</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6179800" y="700108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xmlns=""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35983</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5290800" y="70493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19896</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4401800" y="70091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151130</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a:off x="13512800" y="69206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108814</xdr:rowOff>
    </xdr:from>
    <xdr:ext cx="762000" cy="259045"/>
    <xdr:sp macro="" textlink="">
      <xdr:nvSpPr>
        <xdr:cNvPr id="403" name="公債費負担の状況該当値テキスト">
          <a:extLst>
            <a:ext uri="{FF2B5EF4-FFF2-40B4-BE49-F238E27FC236}">
              <a16:creationId xmlns:a16="http://schemas.microsoft.com/office/drawing/2014/main" xmlns="" id="{00000000-0008-0000-0300-000093010000}"/>
            </a:ext>
          </a:extLst>
        </xdr:cNvPr>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29.0</a:t>
          </a:r>
          <a:r>
            <a:rPr kumimoji="1" lang="ja-JP" altLang="en-US" sz="1300">
              <a:latin typeface="ＭＳ Ｐゴシック" panose="020B0600070205080204" pitchFamily="50" charset="-128"/>
              <a:ea typeface="ＭＳ Ｐゴシック" panose="020B0600070205080204" pitchFamily="50" charset="-128"/>
            </a:rPr>
            <a:t>ポイント減少している。主な要因としては、基金等の充当可能財源が増加したことがあげられる。</a:t>
          </a:r>
        </a:p>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28.9</a:t>
          </a:r>
          <a:r>
            <a:rPr kumimoji="1" lang="ja-JP" altLang="en-US" sz="1300">
              <a:latin typeface="ＭＳ Ｐゴシック" panose="020B0600070205080204" pitchFamily="50" charset="-128"/>
              <a:ea typeface="ＭＳ Ｐゴシック" panose="020B0600070205080204" pitchFamily="50" charset="-128"/>
            </a:rPr>
            <a:t>ポイント上回っており、今後も地方債の発行が見込まれるが、起債に大きく頼ることのない財政運営に努める。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51223</xdr:rowOff>
    </xdr:from>
    <xdr:to>
      <xdr:col>81</xdr:col>
      <xdr:colOff>44450</xdr:colOff>
      <xdr:row>19</xdr:row>
      <xdr:rowOff>97084</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6179800" y="2965873"/>
          <a:ext cx="8382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97084</xdr:rowOff>
    </xdr:from>
    <xdr:to>
      <xdr:col>77</xdr:col>
      <xdr:colOff>44450</xdr:colOff>
      <xdr:row>19</xdr:row>
      <xdr:rowOff>142663</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5290800" y="3354634"/>
          <a:ext cx="889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142663</xdr:rowOff>
    </xdr:from>
    <xdr:to>
      <xdr:col>72</xdr:col>
      <xdr:colOff>203200</xdr:colOff>
      <xdr:row>19</xdr:row>
      <xdr:rowOff>144004</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4401800" y="3400213"/>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26035</xdr:rowOff>
    </xdr:from>
    <xdr:to>
      <xdr:col>68</xdr:col>
      <xdr:colOff>152400</xdr:colOff>
      <xdr:row>19</xdr:row>
      <xdr:rowOff>144004</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a:off x="13512800" y="3283585"/>
          <a:ext cx="889000" cy="1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423</xdr:rowOff>
    </xdr:from>
    <xdr:to>
      <xdr:col>81</xdr:col>
      <xdr:colOff>95250</xdr:colOff>
      <xdr:row>17</xdr:row>
      <xdr:rowOff>102023</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9672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143950</xdr:rowOff>
    </xdr:from>
    <xdr:ext cx="762000" cy="259045"/>
    <xdr:sp macro="" textlink="">
      <xdr:nvSpPr>
        <xdr:cNvPr id="465" name="将来負担の状況該当値テキスト">
          <a:extLst>
            <a:ext uri="{FF2B5EF4-FFF2-40B4-BE49-F238E27FC236}">
              <a16:creationId xmlns:a16="http://schemas.microsoft.com/office/drawing/2014/main" xmlns="" id="{00000000-0008-0000-0300-0000D1010000}"/>
            </a:ext>
          </a:extLst>
        </xdr:cNvPr>
        <xdr:cNvSpPr txBox="1"/>
      </xdr:nvSpPr>
      <xdr:spPr>
        <a:xfrm>
          <a:off x="17106900" y="288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46284</xdr:rowOff>
    </xdr:from>
    <xdr:to>
      <xdr:col>77</xdr:col>
      <xdr:colOff>95250</xdr:colOff>
      <xdr:row>19</xdr:row>
      <xdr:rowOff>147884</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129000" y="33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132661</xdr:rowOff>
    </xdr:from>
    <xdr:ext cx="7366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798800" y="3390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91863</xdr:rowOff>
    </xdr:from>
    <xdr:to>
      <xdr:col>73</xdr:col>
      <xdr:colOff>44450</xdr:colOff>
      <xdr:row>20</xdr:row>
      <xdr:rowOff>22013</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5240000" y="33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6790</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909800" y="34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93204</xdr:rowOff>
    </xdr:from>
    <xdr:to>
      <xdr:col>68</xdr:col>
      <xdr:colOff>203200</xdr:colOff>
      <xdr:row>20</xdr:row>
      <xdr:rowOff>23354</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4351000" y="33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8131</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020800" y="343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146685</xdr:rowOff>
    </xdr:from>
    <xdr:to>
      <xdr:col>64</xdr:col>
      <xdr:colOff>152400</xdr:colOff>
      <xdr:row>19</xdr:row>
      <xdr:rowOff>76835</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3462000" y="32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61612</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3131800" y="331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32,711
32,519
17.18
14,769,525
14,152,618
612,886
7,041,730
8,191,361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幼稚園教諭等の教職員数が比較的多いなど、類似団体平均より</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ポイント上回っている。また、会計年度任用職員報酬などの増により、前年度と比較して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ポイント増加している。大磯町定員適正化計画に則り、退職者数・採用者数の調整を行うなど、定員</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人を維持することにより適正な職員の定員管理に努める。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xmlns=""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xmlns=""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xmlns=""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xmlns=""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38</xdr:row>
      <xdr:rowOff>24130</xdr:rowOff>
    </xdr:to>
    <xdr:cxnSp macro="">
      <xdr:nvCxnSpPr>
        <xdr:cNvPr id="62" name="直線コネクタ 61">
          <a:extLst>
            <a:ext uri="{FF2B5EF4-FFF2-40B4-BE49-F238E27FC236}">
              <a16:creationId xmlns:a16="http://schemas.microsoft.com/office/drawing/2014/main" xmlns="" id="{00000000-0008-0000-0400-00003E000000}"/>
            </a:ext>
          </a:extLst>
        </xdr:cNvPr>
        <xdr:cNvCxnSpPr/>
      </xdr:nvCxnSpPr>
      <xdr:spPr>
        <a:xfrm>
          <a:off x="3987800" y="6344920"/>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xmlns=""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xmlns=""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167005</xdr:rowOff>
    </xdr:from>
    <xdr:to>
      <xdr:col>19</xdr:col>
      <xdr:colOff>187325</xdr:colOff>
      <xdr:row>37</xdr:row>
      <xdr:rowOff>1270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3098800" y="6339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a16="http://schemas.microsoft.com/office/drawing/2014/main" xmlns=""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155575</xdr:rowOff>
    </xdr:from>
    <xdr:to>
      <xdr:col>15</xdr:col>
      <xdr:colOff>98425</xdr:colOff>
      <xdr:row>36</xdr:row>
      <xdr:rowOff>167005</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a:off x="2209800" y="63277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xmlns=""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a16="http://schemas.microsoft.com/office/drawing/2014/main" xmlns="" id="{00000000-0008-0000-0400-000046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155575</xdr:rowOff>
    </xdr:from>
    <xdr:to>
      <xdr:col>11</xdr:col>
      <xdr:colOff>9525</xdr:colOff>
      <xdr:row>36</xdr:row>
      <xdr:rowOff>161290</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flipV="1">
          <a:off x="1320800" y="63277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144780</xdr:rowOff>
    </xdr:from>
    <xdr:to>
      <xdr:col>24</xdr:col>
      <xdr:colOff>76200</xdr:colOff>
      <xdr:row>38</xdr:row>
      <xdr:rowOff>74930</xdr:rowOff>
    </xdr:to>
    <xdr:sp macro="" textlink="">
      <xdr:nvSpPr>
        <xdr:cNvPr id="81" name="楕円 80">
          <a:extLst>
            <a:ext uri="{FF2B5EF4-FFF2-40B4-BE49-F238E27FC236}">
              <a16:creationId xmlns:a16="http://schemas.microsoft.com/office/drawing/2014/main" xmlns="" id="{00000000-0008-0000-0400-000051000000}"/>
            </a:ext>
          </a:extLst>
        </xdr:cNvPr>
        <xdr:cNvSpPr/>
      </xdr:nvSpPr>
      <xdr:spPr>
        <a:xfrm>
          <a:off x="47752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116857</xdr:rowOff>
    </xdr:from>
    <xdr:ext cx="762000" cy="259045"/>
    <xdr:sp macro="" textlink="">
      <xdr:nvSpPr>
        <xdr:cNvPr id="82" name="人件費該当値テキスト">
          <a:extLst>
            <a:ext uri="{FF2B5EF4-FFF2-40B4-BE49-F238E27FC236}">
              <a16:creationId xmlns:a16="http://schemas.microsoft.com/office/drawing/2014/main" xmlns="" id="{00000000-0008-0000-0400-000052000000}"/>
            </a:ext>
          </a:extLst>
        </xdr:cNvPr>
        <xdr:cNvSpPr txBox="1"/>
      </xdr:nvSpPr>
      <xdr:spPr>
        <a:xfrm>
          <a:off x="4914900" y="646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116205</xdr:rowOff>
    </xdr:from>
    <xdr:to>
      <xdr:col>15</xdr:col>
      <xdr:colOff>149225</xdr:colOff>
      <xdr:row>37</xdr:row>
      <xdr:rowOff>46355</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0480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31132</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2717800" y="637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104775</xdr:rowOff>
    </xdr:from>
    <xdr:to>
      <xdr:col>11</xdr:col>
      <xdr:colOff>60325</xdr:colOff>
      <xdr:row>37</xdr:row>
      <xdr:rowOff>34925</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2159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19702</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18288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110490</xdr:rowOff>
    </xdr:from>
    <xdr:to>
      <xdr:col>6</xdr:col>
      <xdr:colOff>171450</xdr:colOff>
      <xdr:row>37</xdr:row>
      <xdr:rowOff>40640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1270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25417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9398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xmlns=""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xmlns=""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xmlns=""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会計年度任用職員制度の開始により賃金が全額減少したことにより、前年度と比較して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しかし、今後業務の民間委託等の取組みにより委託料（物件費）の経費が増加することが予測されるため、委託等による効果が最大限発揮できるよう行政サービスの質を維持しつつ、物件費の抑制に努める。</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xmlns=""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xmlns=""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xmlns=""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xmlns=""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xmlns=""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168910</xdr:rowOff>
    </xdr:from>
    <xdr:to>
      <xdr:col>82</xdr:col>
      <xdr:colOff>107950</xdr:colOff>
      <xdr:row>18</xdr:row>
      <xdr:rowOff>165100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flipV="1">
          <a:off x="15671800" y="30835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a:extLst>
            <a:ext uri="{FF2B5EF4-FFF2-40B4-BE49-F238E27FC236}">
              <a16:creationId xmlns:a16="http://schemas.microsoft.com/office/drawing/2014/main" xmlns="" id="{00000000-0008-0000-0400-00007C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134620</xdr:rowOff>
    </xdr:from>
    <xdr:to>
      <xdr:col>78</xdr:col>
      <xdr:colOff>69850</xdr:colOff>
      <xdr:row>18</xdr:row>
      <xdr:rowOff>165100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4782800" y="3220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a:extLst>
            <a:ext uri="{FF2B5EF4-FFF2-40B4-BE49-F238E27FC236}">
              <a16:creationId xmlns:a16="http://schemas.microsoft.com/office/drawing/2014/main" xmlns="" id="{00000000-0008-0000-0400-000080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xdr:rowOff>
    </xdr:from>
    <xdr:to>
      <xdr:col>73</xdr:col>
      <xdr:colOff>180975</xdr:colOff>
      <xdr:row>18</xdr:row>
      <xdr:rowOff>134620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3893800" y="30911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xdr:rowOff>
    </xdr:from>
    <xdr:to>
      <xdr:col>69</xdr:col>
      <xdr:colOff>92075</xdr:colOff>
      <xdr:row>18</xdr:row>
      <xdr:rowOff>20320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3004800" y="3091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90187</xdr:rowOff>
    </xdr:from>
    <xdr:ext cx="762000" cy="259045"/>
    <xdr:sp macro="" textlink="">
      <xdr:nvSpPr>
        <xdr:cNvPr id="143" name="物件費該当値テキスト">
          <a:extLst>
            <a:ext uri="{FF2B5EF4-FFF2-40B4-BE49-F238E27FC236}">
              <a16:creationId xmlns:a16="http://schemas.microsoft.com/office/drawing/2014/main" xmlns="" id="{00000000-0008-0000-0400-00008F000000}"/>
            </a:ext>
          </a:extLst>
        </xdr:cNvPr>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83820</xdr:rowOff>
    </xdr:from>
    <xdr:to>
      <xdr:col>74</xdr:col>
      <xdr:colOff>31750</xdr:colOff>
      <xdr:row>19</xdr:row>
      <xdr:rowOff>13970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170197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401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125730</xdr:rowOff>
    </xdr:from>
    <xdr:to>
      <xdr:col>69</xdr:col>
      <xdr:colOff>142875</xdr:colOff>
      <xdr:row>18</xdr:row>
      <xdr:rowOff>55880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66057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35128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140970</xdr:rowOff>
    </xdr:from>
    <xdr:to>
      <xdr:col>65</xdr:col>
      <xdr:colOff>53975</xdr:colOff>
      <xdr:row>18</xdr:row>
      <xdr:rowOff>71120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81297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2623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ポイント下回っており、子育て支援に関する施設型給付費などの減により前年度と比較して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今後は社会保障費の増加が見込まれるが、受益と負担における公平性の視点から、町単独制度をはじめ適正な行政サービスを提供し、財政を圧迫する上昇傾向に歯止めをかけるよう努める。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151493</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94615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55</xdr:row>
      <xdr:rowOff>151493</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151493</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86178</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49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ポイント上回っているが、企業会計適用に伴い下水道事業特別会計繰出金がなくなったことなどにより、前年度と比較すると</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今後もサービスの多様化等による社会保障費の増加が見込まれるが、各特別会計における保険料などの適正化を図ることなどにより、普通会計の負担を減らすよう努める。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xmlns=""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xmlns=""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xmlns=""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60</xdr:row>
      <xdr:rowOff>12700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5671800" y="9812020"/>
          <a:ext cx="8382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a16="http://schemas.microsoft.com/office/drawing/2014/main" xmlns=""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35560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4782800" y="1029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35560</xdr:rowOff>
    </xdr:from>
    <xdr:to>
      <xdr:col>73</xdr:col>
      <xdr:colOff>180975</xdr:colOff>
      <xdr:row>60</xdr:row>
      <xdr:rowOff>50800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3893800" y="1032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8890</xdr:rowOff>
    </xdr:from>
    <xdr:to>
      <xdr:col>69</xdr:col>
      <xdr:colOff>92075</xdr:colOff>
      <xdr:row>60</xdr:row>
      <xdr:rowOff>50800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3004800" y="101244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132097</xdr:rowOff>
    </xdr:from>
    <xdr:ext cx="762000" cy="259045"/>
    <xdr:sp macro="" textlink="">
      <xdr:nvSpPr>
        <xdr:cNvPr id="267" name="その他該当値テキスト">
          <a:extLst>
            <a:ext uri="{FF2B5EF4-FFF2-40B4-BE49-F238E27FC236}">
              <a16:creationId xmlns:a16="http://schemas.microsoft.com/office/drawing/2014/main" xmlns="" id="{00000000-0008-0000-0400-00000B010000}"/>
            </a:ext>
          </a:extLst>
        </xdr:cNvPr>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156210</xdr:rowOff>
    </xdr:from>
    <xdr:to>
      <xdr:col>74</xdr:col>
      <xdr:colOff>31750</xdr:colOff>
      <xdr:row>60</xdr:row>
      <xdr:rowOff>86360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4732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71137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401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129540</xdr:rowOff>
    </xdr:from>
    <xdr:to>
      <xdr:col>65</xdr:col>
      <xdr:colOff>53975</xdr:colOff>
      <xdr:row>59</xdr:row>
      <xdr:rowOff>59690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2954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44467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623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企業会計適用に伴い下水道事業会計繰出金が加わったことなどにより、前年度と比較して</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ポイント増加しているが、類似団体平均より</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300">
              <a:latin typeface="ＭＳ Ｐゴシック" panose="020B0600070205080204" pitchFamily="50" charset="-128"/>
              <a:ea typeface="ＭＳ Ｐゴシック" panose="020B0600070205080204" pitchFamily="50" charset="-128"/>
            </a:rPr>
            <a:t>今後も町単独補助金について費用対効果や事業の必要性等を再確認し、適正な交付に努める。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35</xdr:row>
      <xdr:rowOff>101854</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5671800" y="592886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76708</xdr:rowOff>
    </xdr:from>
    <xdr:to>
      <xdr:col>78</xdr:col>
      <xdr:colOff>69850</xdr:colOff>
      <xdr:row>34</xdr:row>
      <xdr:rowOff>99568</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4782800" y="59060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76708</xdr:rowOff>
    </xdr:from>
    <xdr:to>
      <xdr:col>73</xdr:col>
      <xdr:colOff>180975</xdr:colOff>
      <xdr:row>35</xdr:row>
      <xdr:rowOff>1270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3893800" y="59060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28702</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3004800" y="6002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48768</xdr:rowOff>
    </xdr:from>
    <xdr:to>
      <xdr:col>78</xdr:col>
      <xdr:colOff>120650</xdr:colOff>
      <xdr:row>34</xdr:row>
      <xdr:rowOff>150368</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160545</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25908</xdr:rowOff>
    </xdr:from>
    <xdr:to>
      <xdr:col>74</xdr:col>
      <xdr:colOff>31750</xdr:colOff>
      <xdr:row>34</xdr:row>
      <xdr:rowOff>127508</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137685</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借り入れた臨時財政対策債の償還開始により前年度と比較し増加した。今後も、増加することが見込まれるため、緊急度・住民ニーズを的確に把握した事業の選択により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147574</xdr:rowOff>
    </xdr:from>
    <xdr:to>
      <xdr:col>24</xdr:col>
      <xdr:colOff>25400</xdr:colOff>
      <xdr:row>75</xdr:row>
      <xdr:rowOff>152146</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987800" y="13006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143002</xdr:rowOff>
    </xdr:from>
    <xdr:to>
      <xdr:col>19</xdr:col>
      <xdr:colOff>187325</xdr:colOff>
      <xdr:row>75</xdr:row>
      <xdr:rowOff>147574</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098800" y="13001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143002</xdr:rowOff>
    </xdr:from>
    <xdr:to>
      <xdr:col>15</xdr:col>
      <xdr:colOff>98425</xdr:colOff>
      <xdr:row>75</xdr:row>
      <xdr:rowOff>170435</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2209800" y="130017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156718</xdr:rowOff>
    </xdr:from>
    <xdr:to>
      <xdr:col>11</xdr:col>
      <xdr:colOff>9525</xdr:colOff>
      <xdr:row>75</xdr:row>
      <xdr:rowOff>170435</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1320800" y="130154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101346</xdr:rowOff>
    </xdr:from>
    <xdr:to>
      <xdr:col>24</xdr:col>
      <xdr:colOff>76200</xdr:colOff>
      <xdr:row>76</xdr:row>
      <xdr:rowOff>31496</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117873</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96774</xdr:rowOff>
    </xdr:from>
    <xdr:to>
      <xdr:col>20</xdr:col>
      <xdr:colOff>38100</xdr:colOff>
      <xdr:row>76</xdr:row>
      <xdr:rowOff>26924</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37101</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92202</xdr:rowOff>
    </xdr:from>
    <xdr:to>
      <xdr:col>15</xdr:col>
      <xdr:colOff>149225</xdr:colOff>
      <xdr:row>76</xdr:row>
      <xdr:rowOff>22352</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32529</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119634</xdr:rowOff>
    </xdr:from>
    <xdr:to>
      <xdr:col>11</xdr:col>
      <xdr:colOff>60325</xdr:colOff>
      <xdr:row>76</xdr:row>
      <xdr:rowOff>49783</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59961</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105918</xdr:rowOff>
    </xdr:from>
    <xdr:to>
      <xdr:col>6</xdr:col>
      <xdr:colOff>171450</xdr:colOff>
      <xdr:row>76</xdr:row>
      <xdr:rowOff>36069</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46245</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公債費を除く経常収支比率では、人件費の占める割合が</a:t>
          </a:r>
          <a:r>
            <a:rPr kumimoji="1" lang="en-US" altLang="ja-JP" sz="1300">
              <a:latin typeface="ＭＳ Ｐゴシック" panose="020B0600070205080204" pitchFamily="50" charset="-128"/>
              <a:ea typeface="ＭＳ Ｐゴシック" panose="020B0600070205080204" pitchFamily="50" charset="-128"/>
            </a:rPr>
            <a:t>32.2</a:t>
          </a:r>
          <a:r>
            <a:rPr kumimoji="1" lang="ja-JP" altLang="en-US" sz="1300">
              <a:latin typeface="ＭＳ Ｐゴシック" panose="020B0600070205080204" pitchFamily="50" charset="-128"/>
              <a:ea typeface="ＭＳ Ｐゴシック" panose="020B0600070205080204" pitchFamily="50" charset="-128"/>
            </a:rPr>
            <a:t>％で最も高く、類似団体平均を上回っている。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引き続き行政評価等により事業の見直しを行い、優先度の低い事業は、廃止・縮小を進めるなど行政の効率化を図り、経常的経費の削減に努める。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78</xdr:row>
      <xdr:rowOff>163576</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5671800" y="1342237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131572</xdr:rowOff>
    </xdr:from>
    <xdr:to>
      <xdr:col>78</xdr:col>
      <xdr:colOff>69850</xdr:colOff>
      <xdr:row>78</xdr:row>
      <xdr:rowOff>163576</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4782800" y="135046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122428</xdr:rowOff>
    </xdr:from>
    <xdr:to>
      <xdr:col>73</xdr:col>
      <xdr:colOff>180975</xdr:colOff>
      <xdr:row>78</xdr:row>
      <xdr:rowOff>131572</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3893800" y="134955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26415</xdr:rowOff>
    </xdr:from>
    <xdr:to>
      <xdr:col>69</xdr:col>
      <xdr:colOff>92075</xdr:colOff>
      <xdr:row>78</xdr:row>
      <xdr:rowOff>122428</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004800" y="133995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80772</xdr:rowOff>
    </xdr:from>
    <xdr:to>
      <xdr:col>74</xdr:col>
      <xdr:colOff>31750</xdr:colOff>
      <xdr:row>79</xdr:row>
      <xdr:rowOff>10922</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71628</xdr:rowOff>
    </xdr:from>
    <xdr:to>
      <xdr:col>69</xdr:col>
      <xdr:colOff>142875</xdr:colOff>
      <xdr:row>79</xdr:row>
      <xdr:rowOff>1778</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158005</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114030</xdr:rowOff>
    </xdr:from>
    <xdr:to>
      <xdr:col>29</xdr:col>
      <xdr:colOff>127000</xdr:colOff>
      <xdr:row>17</xdr:row>
      <xdr:rowOff>156974</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076305"/>
          <a:ext cx="647700" cy="42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98807</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3061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156974</xdr:rowOff>
    </xdr:from>
    <xdr:to>
      <xdr:col>26</xdr:col>
      <xdr:colOff>50800</xdr:colOff>
      <xdr:row>18</xdr:row>
      <xdr:rowOff>2995</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119249"/>
          <a:ext cx="698500" cy="17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2995</xdr:rowOff>
    </xdr:from>
    <xdr:to>
      <xdr:col>22</xdr:col>
      <xdr:colOff>114300</xdr:colOff>
      <xdr:row>18</xdr:row>
      <xdr:rowOff>39473</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136720"/>
          <a:ext cx="698500" cy="36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39473</xdr:rowOff>
    </xdr:from>
    <xdr:to>
      <xdr:col>18</xdr:col>
      <xdr:colOff>177800</xdr:colOff>
      <xdr:row>18</xdr:row>
      <xdr:rowOff>46740</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173198"/>
          <a:ext cx="698500" cy="7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63230</xdr:rowOff>
    </xdr:from>
    <xdr:to>
      <xdr:col>29</xdr:col>
      <xdr:colOff>177800</xdr:colOff>
      <xdr:row>17</xdr:row>
      <xdr:rowOff>164830</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025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79757</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87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106174</xdr:rowOff>
    </xdr:from>
    <xdr:to>
      <xdr:col>26</xdr:col>
      <xdr:colOff>101600</xdr:colOff>
      <xdr:row>18</xdr:row>
      <xdr:rowOff>36324</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06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21101</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1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123645</xdr:rowOff>
    </xdr:from>
    <xdr:to>
      <xdr:col>22</xdr:col>
      <xdr:colOff>165100</xdr:colOff>
      <xdr:row>18</xdr:row>
      <xdr:rowOff>53795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085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38572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17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160123</xdr:rowOff>
    </xdr:from>
    <xdr:to>
      <xdr:col>19</xdr:col>
      <xdr:colOff>38100</xdr:colOff>
      <xdr:row>18</xdr:row>
      <xdr:rowOff>90273</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122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75051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20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167390</xdr:rowOff>
    </xdr:from>
    <xdr:to>
      <xdr:col>15</xdr:col>
      <xdr:colOff>101600</xdr:colOff>
      <xdr:row>18</xdr:row>
      <xdr:rowOff>97540</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129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82317</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21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18709</xdr:rowOff>
    </xdr:from>
    <xdr:to>
      <xdr:col>29</xdr:col>
      <xdr:colOff>127000</xdr:colOff>
      <xdr:row>36</xdr:row>
      <xdr:rowOff>71613</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003800" y="6971959"/>
          <a:ext cx="647700" cy="52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317619</xdr:rowOff>
    </xdr:from>
    <xdr:to>
      <xdr:col>26</xdr:col>
      <xdr:colOff>50800</xdr:colOff>
      <xdr:row>36</xdr:row>
      <xdr:rowOff>18709</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4305300" y="6927969"/>
          <a:ext cx="698500" cy="43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280195</xdr:rowOff>
    </xdr:from>
    <xdr:to>
      <xdr:col>22</xdr:col>
      <xdr:colOff>114300</xdr:colOff>
      <xdr:row>35</xdr:row>
      <xdr:rowOff>317619</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3606800" y="6890545"/>
          <a:ext cx="698500" cy="37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280195</xdr:rowOff>
    </xdr:from>
    <xdr:to>
      <xdr:col>18</xdr:col>
      <xdr:colOff>177800</xdr:colOff>
      <xdr:row>36</xdr:row>
      <xdr:rowOff>53129</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flipV="1">
          <a:off x="2908300" y="6890545"/>
          <a:ext cx="698500" cy="115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20813</xdr:rowOff>
    </xdr:from>
    <xdr:to>
      <xdr:col>29</xdr:col>
      <xdr:colOff>177800</xdr:colOff>
      <xdr:row>36</xdr:row>
      <xdr:rowOff>122413</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974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335790</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94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310809</xdr:rowOff>
    </xdr:from>
    <xdr:to>
      <xdr:col>26</xdr:col>
      <xdr:colOff>101600</xdr:colOff>
      <xdr:row>36</xdr:row>
      <xdr:rowOff>69509</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92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54286</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7007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266819</xdr:rowOff>
    </xdr:from>
    <xdr:to>
      <xdr:col>22</xdr:col>
      <xdr:colOff>165100</xdr:colOff>
      <xdr:row>36</xdr:row>
      <xdr:rowOff>25519</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877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10296</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9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229395</xdr:rowOff>
    </xdr:from>
    <xdr:to>
      <xdr:col>19</xdr:col>
      <xdr:colOff>38100</xdr:colOff>
      <xdr:row>35</xdr:row>
      <xdr:rowOff>330995</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6839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315772</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692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2329</xdr:rowOff>
    </xdr:from>
    <xdr:to>
      <xdr:col>15</xdr:col>
      <xdr:colOff>101600</xdr:colOff>
      <xdr:row>36</xdr:row>
      <xdr:rowOff>103929</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6955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88706</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704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32,711
32,519
17.18
14,769,525
14,152,618
612,886
7,041,730
8,191,361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93599</xdr:rowOff>
    </xdr:from>
    <xdr:to>
      <xdr:col>24</xdr:col>
      <xdr:colOff>63500</xdr:colOff>
      <xdr:row>36</xdr:row>
      <xdr:rowOff>78645</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094349"/>
          <a:ext cx="838200" cy="15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78645</xdr:rowOff>
    </xdr:from>
    <xdr:to>
      <xdr:col>19</xdr:col>
      <xdr:colOff>177800</xdr:colOff>
      <xdr:row>36</xdr:row>
      <xdr:rowOff>88284</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250845"/>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88284</xdr:rowOff>
    </xdr:from>
    <xdr:to>
      <xdr:col>15</xdr:col>
      <xdr:colOff>50800</xdr:colOff>
      <xdr:row>36</xdr:row>
      <xdr:rowOff>121126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260484"/>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107791</xdr:rowOff>
    </xdr:from>
    <xdr:to>
      <xdr:col>10</xdr:col>
      <xdr:colOff>114300</xdr:colOff>
      <xdr:row>36</xdr:row>
      <xdr:rowOff>121126</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279991"/>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42799</xdr:rowOff>
    </xdr:from>
    <xdr:to>
      <xdr:col>24</xdr:col>
      <xdr:colOff>114300</xdr:colOff>
      <xdr:row>35</xdr:row>
      <xdr:rowOff>144399</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0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65676</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89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27845</xdr:rowOff>
    </xdr:from>
    <xdr:to>
      <xdr:col>20</xdr:col>
      <xdr:colOff>38100</xdr:colOff>
      <xdr:row>36</xdr:row>
      <xdr:rowOff>129445</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2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145972</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597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37484</xdr:rowOff>
    </xdr:from>
    <xdr:to>
      <xdr:col>15</xdr:col>
      <xdr:colOff>101600</xdr:colOff>
      <xdr:row>36</xdr:row>
      <xdr:rowOff>139084</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2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155611</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598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70326</xdr:rowOff>
    </xdr:from>
    <xdr:to>
      <xdr:col>10</xdr:col>
      <xdr:colOff>165100</xdr:colOff>
      <xdr:row>37</xdr:row>
      <xdr:rowOff>476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2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17003</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01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56991</xdr:rowOff>
    </xdr:from>
    <xdr:to>
      <xdr:col>6</xdr:col>
      <xdr:colOff>38100</xdr:colOff>
      <xdr:row>36</xdr:row>
      <xdr:rowOff>158591</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2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3668</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00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74435</xdr:rowOff>
    </xdr:from>
    <xdr:to>
      <xdr:col>24</xdr:col>
      <xdr:colOff>63500</xdr:colOff>
      <xdr:row>58</xdr:row>
      <xdr:rowOff>133397</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10018535"/>
          <a:ext cx="838200" cy="5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133397</xdr:rowOff>
    </xdr:from>
    <xdr:to>
      <xdr:col>19</xdr:col>
      <xdr:colOff>177800</xdr:colOff>
      <xdr:row>59</xdr:row>
      <xdr:rowOff>2866</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10077497"/>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2866</xdr:rowOff>
    </xdr:from>
    <xdr:to>
      <xdr:col>15</xdr:col>
      <xdr:colOff>50800</xdr:colOff>
      <xdr:row>59</xdr:row>
      <xdr:rowOff>77978</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1011841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45860</xdr:rowOff>
    </xdr:from>
    <xdr:to>
      <xdr:col>10</xdr:col>
      <xdr:colOff>114300</xdr:colOff>
      <xdr:row>59</xdr:row>
      <xdr:rowOff>77978</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a:off x="1130300" y="10161410"/>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23635</xdr:rowOff>
    </xdr:from>
    <xdr:to>
      <xdr:col>24</xdr:col>
      <xdr:colOff>114300</xdr:colOff>
      <xdr:row>58</xdr:row>
      <xdr:rowOff>125235</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96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2062</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9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82597</xdr:rowOff>
    </xdr:from>
    <xdr:to>
      <xdr:col>20</xdr:col>
      <xdr:colOff>38100</xdr:colOff>
      <xdr:row>59</xdr:row>
      <xdr:rowOff>12747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1002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3874</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1011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123516</xdr:rowOff>
    </xdr:from>
    <xdr:to>
      <xdr:col>15</xdr:col>
      <xdr:colOff>101600</xdr:colOff>
      <xdr:row>59</xdr:row>
      <xdr:rowOff>53666</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100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44793</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1016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27178</xdr:rowOff>
    </xdr:from>
    <xdr:to>
      <xdr:col>10</xdr:col>
      <xdr:colOff>165100</xdr:colOff>
      <xdr:row>59</xdr:row>
      <xdr:rowOff>128778</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101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119905</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102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166510</xdr:rowOff>
    </xdr:from>
    <xdr:to>
      <xdr:col>6</xdr:col>
      <xdr:colOff>38100</xdr:colOff>
      <xdr:row>59</xdr:row>
      <xdr:rowOff>96660</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101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87787</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1020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11512</xdr:rowOff>
    </xdr:from>
    <xdr:to>
      <xdr:col>24</xdr:col>
      <xdr:colOff>63500</xdr:colOff>
      <xdr:row>77</xdr:row>
      <xdr:rowOff>32144</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3797300" y="13213162"/>
          <a:ext cx="838200" cy="2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11512</xdr:rowOff>
    </xdr:from>
    <xdr:to>
      <xdr:col>19</xdr:col>
      <xdr:colOff>177800</xdr:colOff>
      <xdr:row>77</xdr:row>
      <xdr:rowOff>48888</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213162"/>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28772</xdr:rowOff>
    </xdr:from>
    <xdr:to>
      <xdr:col>15</xdr:col>
      <xdr:colOff>50800</xdr:colOff>
      <xdr:row>77</xdr:row>
      <xdr:rowOff>48888</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019300" y="13230422"/>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28772</xdr:rowOff>
    </xdr:from>
    <xdr:to>
      <xdr:col>10</xdr:col>
      <xdr:colOff>114300</xdr:colOff>
      <xdr:row>77</xdr:row>
      <xdr:rowOff>46431</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230422"/>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152794</xdr:rowOff>
    </xdr:from>
    <xdr:to>
      <xdr:col>24</xdr:col>
      <xdr:colOff>114300</xdr:colOff>
      <xdr:row>77</xdr:row>
      <xdr:rowOff>82944</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1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131221</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16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132162</xdr:rowOff>
    </xdr:from>
    <xdr:to>
      <xdr:col>20</xdr:col>
      <xdr:colOff>38100</xdr:colOff>
      <xdr:row>77</xdr:row>
      <xdr:rowOff>62312</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16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53439</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325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169538</xdr:rowOff>
    </xdr:from>
    <xdr:to>
      <xdr:col>15</xdr:col>
      <xdr:colOff>101600</xdr:colOff>
      <xdr:row>77</xdr:row>
      <xdr:rowOff>99688</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1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90815</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29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149422</xdr:rowOff>
    </xdr:from>
    <xdr:to>
      <xdr:col>10</xdr:col>
      <xdr:colOff>165100</xdr:colOff>
      <xdr:row>77</xdr:row>
      <xdr:rowOff>79572</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1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70699</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27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167081</xdr:rowOff>
    </xdr:from>
    <xdr:to>
      <xdr:col>6</xdr:col>
      <xdr:colOff>38100</xdr:colOff>
      <xdr:row>77</xdr:row>
      <xdr:rowOff>97231</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19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88358</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329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52343</xdr:rowOff>
    </xdr:from>
    <xdr:to>
      <xdr:col>24</xdr:col>
      <xdr:colOff>63500</xdr:colOff>
      <xdr:row>98</xdr:row>
      <xdr:rowOff>79953</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6854443"/>
          <a:ext cx="838200" cy="2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79953</xdr:rowOff>
    </xdr:from>
    <xdr:to>
      <xdr:col>19</xdr:col>
      <xdr:colOff>177800</xdr:colOff>
      <xdr:row>98</xdr:row>
      <xdr:rowOff>98797</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908300" y="16882053"/>
          <a:ext cx="8890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98797</xdr:rowOff>
    </xdr:from>
    <xdr:to>
      <xdr:col>15</xdr:col>
      <xdr:colOff>50800</xdr:colOff>
      <xdr:row>98</xdr:row>
      <xdr:rowOff>128972</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900897"/>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117281</xdr:rowOff>
    </xdr:from>
    <xdr:to>
      <xdr:col>10</xdr:col>
      <xdr:colOff>114300</xdr:colOff>
      <xdr:row>98</xdr:row>
      <xdr:rowOff>128972</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a:off x="1130300" y="16919381"/>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1543</xdr:rowOff>
    </xdr:from>
    <xdr:to>
      <xdr:col>24</xdr:col>
      <xdr:colOff>114300</xdr:colOff>
      <xdr:row>98</xdr:row>
      <xdr:rowOff>103143</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8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151420</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78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29153</xdr:rowOff>
    </xdr:from>
    <xdr:to>
      <xdr:col>20</xdr:col>
      <xdr:colOff>38100</xdr:colOff>
      <xdr:row>98</xdr:row>
      <xdr:rowOff>130753</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8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121880</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530111" y="169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47997</xdr:rowOff>
    </xdr:from>
    <xdr:to>
      <xdr:col>15</xdr:col>
      <xdr:colOff>101600</xdr:colOff>
      <xdr:row>98</xdr:row>
      <xdr:rowOff>149597</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85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140724</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694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78172</xdr:rowOff>
    </xdr:from>
    <xdr:to>
      <xdr:col>10</xdr:col>
      <xdr:colOff>165100</xdr:colOff>
      <xdr:row>99</xdr:row>
      <xdr:rowOff>8322</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88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170899</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97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66481</xdr:rowOff>
    </xdr:from>
    <xdr:to>
      <xdr:col>6</xdr:col>
      <xdr:colOff>38100</xdr:colOff>
      <xdr:row>98</xdr:row>
      <xdr:rowOff>168081</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86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159208</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96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xmlns=""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xmlns=""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xmlns=""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33506</xdr:rowOff>
    </xdr:from>
    <xdr:to>
      <xdr:col>55</xdr:col>
      <xdr:colOff>0</xdr:colOff>
      <xdr:row>38</xdr:row>
      <xdr:rowOff>74805</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9639300" y="6034256"/>
          <a:ext cx="838200" cy="55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xmlns=""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74805</xdr:rowOff>
    </xdr:from>
    <xdr:to>
      <xdr:col>50</xdr:col>
      <xdr:colOff>114300</xdr:colOff>
      <xdr:row>38</xdr:row>
      <xdr:rowOff>81490</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8750300" y="6589905"/>
          <a:ext cx="8890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70279</xdr:rowOff>
    </xdr:from>
    <xdr:to>
      <xdr:col>45</xdr:col>
      <xdr:colOff>177800</xdr:colOff>
      <xdr:row>38</xdr:row>
      <xdr:rowOff>81490</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7861300" y="6585379"/>
          <a:ext cx="889000" cy="1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69231</xdr:rowOff>
    </xdr:from>
    <xdr:to>
      <xdr:col>41</xdr:col>
      <xdr:colOff>50800</xdr:colOff>
      <xdr:row>38</xdr:row>
      <xdr:rowOff>70279</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6972300" y="6584331"/>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154156</xdr:rowOff>
    </xdr:from>
    <xdr:to>
      <xdr:col>55</xdr:col>
      <xdr:colOff>50800</xdr:colOff>
      <xdr:row>35</xdr:row>
      <xdr:rowOff>84306</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10426700" y="598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69083</xdr:rowOff>
    </xdr:from>
    <xdr:ext cx="599010" cy="259045"/>
    <xdr:sp macro="" textlink="">
      <xdr:nvSpPr>
        <xdr:cNvPr id="309" name="補助費等該当値テキスト">
          <a:extLst>
            <a:ext uri="{FF2B5EF4-FFF2-40B4-BE49-F238E27FC236}">
              <a16:creationId xmlns:a16="http://schemas.microsoft.com/office/drawing/2014/main" xmlns="" id="{00000000-0008-0000-0600-000035010000}"/>
            </a:ext>
          </a:extLst>
        </xdr:cNvPr>
        <xdr:cNvSpPr txBox="1"/>
      </xdr:nvSpPr>
      <xdr:spPr>
        <a:xfrm>
          <a:off x="10528300" y="589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24005</xdr:rowOff>
    </xdr:from>
    <xdr:to>
      <xdr:col>50</xdr:col>
      <xdr:colOff>165100</xdr:colOff>
      <xdr:row>38</xdr:row>
      <xdr:rowOff>125605</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9588500" y="6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116732</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372111" y="663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30690</xdr:rowOff>
    </xdr:from>
    <xdr:to>
      <xdr:col>46</xdr:col>
      <xdr:colOff>38100</xdr:colOff>
      <xdr:row>38</xdr:row>
      <xdr:rowOff>132290</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8699500" y="65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123417</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483111" y="663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19479</xdr:rowOff>
    </xdr:from>
    <xdr:to>
      <xdr:col>41</xdr:col>
      <xdr:colOff>101600</xdr:colOff>
      <xdr:row>38</xdr:row>
      <xdr:rowOff>121079</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7810500" y="653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112206</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594111" y="662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18431</xdr:rowOff>
    </xdr:from>
    <xdr:to>
      <xdr:col>36</xdr:col>
      <xdr:colOff>165100</xdr:colOff>
      <xdr:row>38</xdr:row>
      <xdr:rowOff>120031</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6921500" y="653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111158</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705111" y="662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xmlns=""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xmlns=""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xmlns=""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14391</xdr:rowOff>
    </xdr:from>
    <xdr:to>
      <xdr:col>55</xdr:col>
      <xdr:colOff>0</xdr:colOff>
      <xdr:row>57</xdr:row>
      <xdr:rowOff>91163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9639300" y="9615591"/>
          <a:ext cx="838200" cy="24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a:extLst>
            <a:ext uri="{FF2B5EF4-FFF2-40B4-BE49-F238E27FC236}">
              <a16:creationId xmlns:a16="http://schemas.microsoft.com/office/drawing/2014/main" xmlns="" id="{00000000-0008-0000-0600-000059010000}"/>
            </a:ext>
          </a:extLst>
        </xdr:cNvPr>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14391</xdr:rowOff>
    </xdr:from>
    <xdr:to>
      <xdr:col>50</xdr:col>
      <xdr:colOff>114300</xdr:colOff>
      <xdr:row>58</xdr:row>
      <xdr:rowOff>3363</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8750300" y="9615591"/>
          <a:ext cx="889000" cy="33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76826</xdr:rowOff>
    </xdr:from>
    <xdr:to>
      <xdr:col>45</xdr:col>
      <xdr:colOff>177800</xdr:colOff>
      <xdr:row>58</xdr:row>
      <xdr:rowOff>3363</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7861300" y="9506576"/>
          <a:ext cx="889000" cy="44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76826</xdr:rowOff>
    </xdr:from>
    <xdr:to>
      <xdr:col>41</xdr:col>
      <xdr:colOff>50800</xdr:colOff>
      <xdr:row>56</xdr:row>
      <xdr:rowOff>117645</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6972300" y="9506576"/>
          <a:ext cx="889000" cy="2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40363</xdr:rowOff>
    </xdr:from>
    <xdr:to>
      <xdr:col>55</xdr:col>
      <xdr:colOff>50800</xdr:colOff>
      <xdr:row>57</xdr:row>
      <xdr:rowOff>141963</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10426700" y="981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18790</xdr:rowOff>
    </xdr:from>
    <xdr:ext cx="534377" cy="259045"/>
    <xdr:sp macro="" textlink="">
      <xdr:nvSpPr>
        <xdr:cNvPr id="364" name="普通建設事業費該当値テキスト">
          <a:extLst>
            <a:ext uri="{FF2B5EF4-FFF2-40B4-BE49-F238E27FC236}">
              <a16:creationId xmlns:a16="http://schemas.microsoft.com/office/drawing/2014/main" xmlns="" id="{00000000-0008-0000-0600-00006C010000}"/>
            </a:ext>
          </a:extLst>
        </xdr:cNvPr>
        <xdr:cNvSpPr txBox="1"/>
      </xdr:nvSpPr>
      <xdr:spPr>
        <a:xfrm>
          <a:off x="10528300" y="979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135041</xdr:rowOff>
    </xdr:from>
    <xdr:to>
      <xdr:col>50</xdr:col>
      <xdr:colOff>165100</xdr:colOff>
      <xdr:row>56</xdr:row>
      <xdr:rowOff>65191</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9588500" y="956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56318</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372111" y="965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124013</xdr:rowOff>
    </xdr:from>
    <xdr:to>
      <xdr:col>46</xdr:col>
      <xdr:colOff>38100</xdr:colOff>
      <xdr:row>58</xdr:row>
      <xdr:rowOff>54163</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8699500" y="989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45290</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483111" y="998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26026</xdr:rowOff>
    </xdr:from>
    <xdr:to>
      <xdr:col>41</xdr:col>
      <xdr:colOff>101600</xdr:colOff>
      <xdr:row>55</xdr:row>
      <xdr:rowOff>127626</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7810500" y="945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144153</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594111" y="923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66845</xdr:rowOff>
    </xdr:from>
    <xdr:to>
      <xdr:col>36</xdr:col>
      <xdr:colOff>165100</xdr:colOff>
      <xdr:row>56</xdr:row>
      <xdr:rowOff>168445</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6921500" y="96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159572</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705111" y="976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xmlns=""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xmlns=""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xmlns=""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62449</xdr:rowOff>
    </xdr:from>
    <xdr:to>
      <xdr:col>55</xdr:col>
      <xdr:colOff>0</xdr:colOff>
      <xdr:row>78</xdr:row>
      <xdr:rowOff>162691</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9639300" y="13435549"/>
          <a:ext cx="838200" cy="10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xmlns=""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162691</xdr:rowOff>
    </xdr:from>
    <xdr:to>
      <xdr:col>50</xdr:col>
      <xdr:colOff>114300</xdr:colOff>
      <xdr:row>79</xdr:row>
      <xdr:rowOff>80852</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8750300" y="13535791"/>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130377</xdr:rowOff>
    </xdr:from>
    <xdr:to>
      <xdr:col>45</xdr:col>
      <xdr:colOff>177800</xdr:colOff>
      <xdr:row>79</xdr:row>
      <xdr:rowOff>80852</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7861300" y="12989127"/>
          <a:ext cx="889000" cy="63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130377</xdr:rowOff>
    </xdr:from>
    <xdr:to>
      <xdr:col>41</xdr:col>
      <xdr:colOff>50800</xdr:colOff>
      <xdr:row>78</xdr:row>
      <xdr:rowOff>45811</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6972300" y="12989127"/>
          <a:ext cx="889000" cy="4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11649</xdr:rowOff>
    </xdr:from>
    <xdr:to>
      <xdr:col>55</xdr:col>
      <xdr:colOff>50800</xdr:colOff>
      <xdr:row>78</xdr:row>
      <xdr:rowOff>113249</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10426700" y="1338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161526</xdr:rowOff>
    </xdr:from>
    <xdr:ext cx="534377" cy="259045"/>
    <xdr:sp macro="" textlink="">
      <xdr:nvSpPr>
        <xdr:cNvPr id="423" name="普通建設事業費 （ うち新規整備　）該当値テキスト">
          <a:extLst>
            <a:ext uri="{FF2B5EF4-FFF2-40B4-BE49-F238E27FC236}">
              <a16:creationId xmlns:a16="http://schemas.microsoft.com/office/drawing/2014/main" xmlns="" id="{00000000-0008-0000-0600-0000A7010000}"/>
            </a:ext>
          </a:extLst>
        </xdr:cNvPr>
        <xdr:cNvSpPr txBox="1"/>
      </xdr:nvSpPr>
      <xdr:spPr>
        <a:xfrm>
          <a:off x="10528300" y="1336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111891</xdr:rowOff>
    </xdr:from>
    <xdr:to>
      <xdr:col>50</xdr:col>
      <xdr:colOff>165100</xdr:colOff>
      <xdr:row>79</xdr:row>
      <xdr:rowOff>42041</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9588500" y="1348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33168</xdr:rowOff>
    </xdr:from>
    <xdr:ext cx="469744"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9404428" y="1357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30052</xdr:rowOff>
    </xdr:from>
    <xdr:to>
      <xdr:col>46</xdr:col>
      <xdr:colOff>38100</xdr:colOff>
      <xdr:row>79</xdr:row>
      <xdr:rowOff>131652</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8699500" y="135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122779</xdr:rowOff>
    </xdr:from>
    <xdr:ext cx="469744"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515428" y="1366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79577</xdr:rowOff>
    </xdr:from>
    <xdr:to>
      <xdr:col>41</xdr:col>
      <xdr:colOff>101600</xdr:colOff>
      <xdr:row>76</xdr:row>
      <xdr:rowOff>9727</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7810500" y="129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26254</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594111" y="1271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166461</xdr:rowOff>
    </xdr:from>
    <xdr:to>
      <xdr:col>36</xdr:col>
      <xdr:colOff>165100</xdr:colOff>
      <xdr:row>78</xdr:row>
      <xdr:rowOff>96611</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6921500" y="133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87738</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705111" y="1346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xmlns=""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xmlns=""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120168</xdr:rowOff>
    </xdr:from>
    <xdr:to>
      <xdr:col>55</xdr:col>
      <xdr:colOff>0</xdr:colOff>
      <xdr:row>98</xdr:row>
      <xdr:rowOff>120689</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9639300" y="16922268"/>
          <a:ext cx="8382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xmlns=""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55614</xdr:rowOff>
    </xdr:from>
    <xdr:to>
      <xdr:col>50</xdr:col>
      <xdr:colOff>114300</xdr:colOff>
      <xdr:row>98</xdr:row>
      <xdr:rowOff>120168</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8750300" y="16857714"/>
          <a:ext cx="889000" cy="6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55614</xdr:rowOff>
    </xdr:from>
    <xdr:to>
      <xdr:col>45</xdr:col>
      <xdr:colOff>177800</xdr:colOff>
      <xdr:row>98</xdr:row>
      <xdr:rowOff>77673</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7861300" y="16857714"/>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24955</xdr:rowOff>
    </xdr:from>
    <xdr:to>
      <xdr:col>41</xdr:col>
      <xdr:colOff>50800</xdr:colOff>
      <xdr:row>98</xdr:row>
      <xdr:rowOff>77673</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6972300" y="16827055"/>
          <a:ext cx="889000" cy="5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69889</xdr:rowOff>
    </xdr:from>
    <xdr:to>
      <xdr:col>55</xdr:col>
      <xdr:colOff>50800</xdr:colOff>
      <xdr:row>99</xdr:row>
      <xdr:rowOff>39</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10426700" y="1687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156266</xdr:rowOff>
    </xdr:from>
    <xdr:ext cx="469744" cy="259045"/>
    <xdr:sp macro="" textlink="">
      <xdr:nvSpPr>
        <xdr:cNvPr id="480" name="普通建設事業費 （ うち更新整備　）該当値テキスト">
          <a:extLst>
            <a:ext uri="{FF2B5EF4-FFF2-40B4-BE49-F238E27FC236}">
              <a16:creationId xmlns:a16="http://schemas.microsoft.com/office/drawing/2014/main" xmlns="" id="{00000000-0008-0000-0600-0000E0010000}"/>
            </a:ext>
          </a:extLst>
        </xdr:cNvPr>
        <xdr:cNvSpPr txBox="1"/>
      </xdr:nvSpPr>
      <xdr:spPr>
        <a:xfrm>
          <a:off x="10528300" y="1678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69368</xdr:rowOff>
    </xdr:from>
    <xdr:to>
      <xdr:col>50</xdr:col>
      <xdr:colOff>165100</xdr:colOff>
      <xdr:row>98</xdr:row>
      <xdr:rowOff>170968</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9588500" y="1687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162095</xdr:rowOff>
    </xdr:from>
    <xdr:ext cx="469744"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9404428" y="1696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4814</xdr:rowOff>
    </xdr:from>
    <xdr:to>
      <xdr:col>46</xdr:col>
      <xdr:colOff>38100</xdr:colOff>
      <xdr:row>98</xdr:row>
      <xdr:rowOff>106414</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8699500" y="168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97541</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8483111" y="1689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26873</xdr:rowOff>
    </xdr:from>
    <xdr:to>
      <xdr:col>41</xdr:col>
      <xdr:colOff>101600</xdr:colOff>
      <xdr:row>98</xdr:row>
      <xdr:rowOff>128473</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7810500" y="1682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119600</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7594111" y="1692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145605</xdr:rowOff>
    </xdr:from>
    <xdr:to>
      <xdr:col>36</xdr:col>
      <xdr:colOff>165100</xdr:colOff>
      <xdr:row>98</xdr:row>
      <xdr:rowOff>75755</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6921500" y="167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66882</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05111" y="1686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xmlns=""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xmlns=""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xmlns=""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xmlns=""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xmlns=""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xmlns=""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xmlns=""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xmlns=""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xmlns=""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xmlns=""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xmlns=""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xmlns=""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115354</xdr:rowOff>
    </xdr:from>
    <xdr:to>
      <xdr:col>85</xdr:col>
      <xdr:colOff>127000</xdr:colOff>
      <xdr:row>77</xdr:row>
      <xdr:rowOff>124040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5481300" y="13317004"/>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xmlns=""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124040</xdr:rowOff>
    </xdr:from>
    <xdr:to>
      <xdr:col>81</xdr:col>
      <xdr:colOff>50800</xdr:colOff>
      <xdr:row>77</xdr:row>
      <xdr:rowOff>129167</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4592300" y="13325690"/>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115599</xdr:rowOff>
    </xdr:from>
    <xdr:to>
      <xdr:col>76</xdr:col>
      <xdr:colOff>114300</xdr:colOff>
      <xdr:row>77</xdr:row>
      <xdr:rowOff>129167</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3703300" y="13317249"/>
          <a:ext cx="8890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115599</xdr:rowOff>
    </xdr:from>
    <xdr:to>
      <xdr:col>71</xdr:col>
      <xdr:colOff>177800</xdr:colOff>
      <xdr:row>77</xdr:row>
      <xdr:rowOff>128694</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2814300" y="13317249"/>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64554</xdr:rowOff>
    </xdr:from>
    <xdr:to>
      <xdr:col>85</xdr:col>
      <xdr:colOff>177800</xdr:colOff>
      <xdr:row>77</xdr:row>
      <xdr:rowOff>166154</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6268700" y="132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150931</xdr:rowOff>
    </xdr:from>
    <xdr:ext cx="534377" cy="259045"/>
    <xdr:sp macro="" textlink="">
      <xdr:nvSpPr>
        <xdr:cNvPr id="645" name="公債費該当値テキスト">
          <a:extLst>
            <a:ext uri="{FF2B5EF4-FFF2-40B4-BE49-F238E27FC236}">
              <a16:creationId xmlns:a16="http://schemas.microsoft.com/office/drawing/2014/main" xmlns="" id="{00000000-0008-0000-0600-000085020000}"/>
            </a:ext>
          </a:extLst>
        </xdr:cNvPr>
        <xdr:cNvSpPr txBox="1"/>
      </xdr:nvSpPr>
      <xdr:spPr>
        <a:xfrm>
          <a:off x="16370300" y="131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73240</xdr:rowOff>
    </xdr:from>
    <xdr:to>
      <xdr:col>81</xdr:col>
      <xdr:colOff>101600</xdr:colOff>
      <xdr:row>78</xdr:row>
      <xdr:rowOff>3390</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5430500" y="132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165967</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14111" y="1336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78367</xdr:rowOff>
    </xdr:from>
    <xdr:to>
      <xdr:col>76</xdr:col>
      <xdr:colOff>165100</xdr:colOff>
      <xdr:row>78</xdr:row>
      <xdr:rowOff>8517</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4541500" y="132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171094</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33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64799</xdr:rowOff>
    </xdr:from>
    <xdr:to>
      <xdr:col>72</xdr:col>
      <xdr:colOff>38100</xdr:colOff>
      <xdr:row>77</xdr:row>
      <xdr:rowOff>166399</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3652500" y="1326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157526</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36111" y="1335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77894</xdr:rowOff>
    </xdr:from>
    <xdr:to>
      <xdr:col>67</xdr:col>
      <xdr:colOff>101600</xdr:colOff>
      <xdr:row>78</xdr:row>
      <xdr:rowOff>8044</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2763500" y="1327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170621</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47111" y="1337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xmlns=""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xmlns=""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xmlns=""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170278</xdr:rowOff>
    </xdr:from>
    <xdr:to>
      <xdr:col>85</xdr:col>
      <xdr:colOff>127000</xdr:colOff>
      <xdr:row>97</xdr:row>
      <xdr:rowOff>74202</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5481300" y="16629478"/>
          <a:ext cx="838200" cy="7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a:extLst>
            <a:ext uri="{FF2B5EF4-FFF2-40B4-BE49-F238E27FC236}">
              <a16:creationId xmlns:a16="http://schemas.microsoft.com/office/drawing/2014/main" xmlns="" id="{00000000-0008-0000-0600-0000A9020000}"/>
            </a:ext>
          </a:extLst>
        </xdr:cNvPr>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74202</xdr:rowOff>
    </xdr:from>
    <xdr:to>
      <xdr:col>81</xdr:col>
      <xdr:colOff>50800</xdr:colOff>
      <xdr:row>97</xdr:row>
      <xdr:rowOff>169382</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4592300" y="16704852"/>
          <a:ext cx="889000" cy="9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142873</xdr:rowOff>
    </xdr:from>
    <xdr:to>
      <xdr:col>76</xdr:col>
      <xdr:colOff>114300</xdr:colOff>
      <xdr:row>97</xdr:row>
      <xdr:rowOff>169382</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3703300" y="16773523"/>
          <a:ext cx="889000" cy="2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142873</xdr:rowOff>
    </xdr:from>
    <xdr:to>
      <xdr:col>71</xdr:col>
      <xdr:colOff>177800</xdr:colOff>
      <xdr:row>97</xdr:row>
      <xdr:rowOff>145323</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2814300" y="16773523"/>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119478</xdr:rowOff>
    </xdr:from>
    <xdr:to>
      <xdr:col>85</xdr:col>
      <xdr:colOff>177800</xdr:colOff>
      <xdr:row>97</xdr:row>
      <xdr:rowOff>49628</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6268700" y="1657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142355</xdr:rowOff>
    </xdr:from>
    <xdr:ext cx="534377" cy="259045"/>
    <xdr:sp macro="" textlink="">
      <xdr:nvSpPr>
        <xdr:cNvPr id="700" name="積立金該当値テキスト">
          <a:extLst>
            <a:ext uri="{FF2B5EF4-FFF2-40B4-BE49-F238E27FC236}">
              <a16:creationId xmlns:a16="http://schemas.microsoft.com/office/drawing/2014/main" xmlns="" id="{00000000-0008-0000-0600-0000BC020000}"/>
            </a:ext>
          </a:extLst>
        </xdr:cNvPr>
        <xdr:cNvSpPr txBox="1"/>
      </xdr:nvSpPr>
      <xdr:spPr>
        <a:xfrm>
          <a:off x="16370300" y="1643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23402</xdr:rowOff>
    </xdr:from>
    <xdr:to>
      <xdr:col>81</xdr:col>
      <xdr:colOff>101600</xdr:colOff>
      <xdr:row>97</xdr:row>
      <xdr:rowOff>125002</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5430500" y="1665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141529</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14111" y="164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118582</xdr:rowOff>
    </xdr:from>
    <xdr:to>
      <xdr:col>76</xdr:col>
      <xdr:colOff>165100</xdr:colOff>
      <xdr:row>98</xdr:row>
      <xdr:rowOff>48732</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4541500" y="1674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39859</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325111" y="168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92073</xdr:rowOff>
    </xdr:from>
    <xdr:to>
      <xdr:col>72</xdr:col>
      <xdr:colOff>38100</xdr:colOff>
      <xdr:row>98</xdr:row>
      <xdr:rowOff>22223</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3652500" y="1672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38750</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436111" y="1649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94523</xdr:rowOff>
    </xdr:from>
    <xdr:to>
      <xdr:col>67</xdr:col>
      <xdr:colOff>101600</xdr:colOff>
      <xdr:row>98</xdr:row>
      <xdr:rowOff>24673</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2763500" y="167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41200</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2547111" y="1650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xmlns=""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xmlns=""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xmlns=""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xmlns=""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xmlns=""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xmlns=""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xmlns=""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xmlns=""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129718</xdr:rowOff>
    </xdr:from>
    <xdr:to>
      <xdr:col>116</xdr:col>
      <xdr:colOff>63500</xdr:colOff>
      <xdr:row>58</xdr:row>
      <xdr:rowOff>129870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21323300" y="10073818"/>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xmlns=""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129870</xdr:rowOff>
    </xdr:from>
    <xdr:to>
      <xdr:col>111</xdr:col>
      <xdr:colOff>177800</xdr:colOff>
      <xdr:row>58</xdr:row>
      <xdr:rowOff>130328</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0434300" y="1007397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130328</xdr:rowOff>
    </xdr:from>
    <xdr:to>
      <xdr:col>107</xdr:col>
      <xdr:colOff>50800</xdr:colOff>
      <xdr:row>58</xdr:row>
      <xdr:rowOff>130632</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19545300" y="1007442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123698</xdr:rowOff>
    </xdr:from>
    <xdr:to>
      <xdr:col>102</xdr:col>
      <xdr:colOff>114300</xdr:colOff>
      <xdr:row>58</xdr:row>
      <xdr:rowOff>130632</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18656300" y="10067798"/>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78918</xdr:rowOff>
    </xdr:from>
    <xdr:to>
      <xdr:col>116</xdr:col>
      <xdr:colOff>114300</xdr:colOff>
      <xdr:row>59</xdr:row>
      <xdr:rowOff>9068</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2110700" y="100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33266</xdr:rowOff>
    </xdr:from>
    <xdr:ext cx="469744" cy="259045"/>
    <xdr:sp macro="" textlink="">
      <xdr:nvSpPr>
        <xdr:cNvPr id="812" name="貸付金該当値テキスト">
          <a:extLst>
            <a:ext uri="{FF2B5EF4-FFF2-40B4-BE49-F238E27FC236}">
              <a16:creationId xmlns:a16="http://schemas.microsoft.com/office/drawing/2014/main" xmlns="" id="{00000000-0008-0000-0600-00002C030000}"/>
            </a:ext>
          </a:extLst>
        </xdr:cNvPr>
        <xdr:cNvSpPr txBox="1"/>
      </xdr:nvSpPr>
      <xdr:spPr>
        <a:xfrm>
          <a:off x="22212300" y="99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79070</xdr:rowOff>
    </xdr:from>
    <xdr:to>
      <xdr:col>112</xdr:col>
      <xdr:colOff>38100</xdr:colOff>
      <xdr:row>59</xdr:row>
      <xdr:rowOff>9220</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1272500" y="100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347</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088428" y="1011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79528</xdr:rowOff>
    </xdr:from>
    <xdr:to>
      <xdr:col>107</xdr:col>
      <xdr:colOff>101600</xdr:colOff>
      <xdr:row>59</xdr:row>
      <xdr:rowOff>9678</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0383500" y="100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805</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199428" y="1011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79832</xdr:rowOff>
    </xdr:from>
    <xdr:to>
      <xdr:col>102</xdr:col>
      <xdr:colOff>165100</xdr:colOff>
      <xdr:row>59</xdr:row>
      <xdr:rowOff>9982</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19494500" y="1002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1109</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10428" y="1011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72898</xdr:rowOff>
    </xdr:from>
    <xdr:to>
      <xdr:col>98</xdr:col>
      <xdr:colOff>38100</xdr:colOff>
      <xdr:row>59</xdr:row>
      <xdr:rowOff>3048</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8605500" y="100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165625</xdr:rowOff>
    </xdr:from>
    <xdr:ext cx="469744"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421428"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xmlns=""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xmlns=""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xmlns=""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91191</xdr:rowOff>
    </xdr:from>
    <xdr:to>
      <xdr:col>116</xdr:col>
      <xdr:colOff>63500</xdr:colOff>
      <xdr:row>76</xdr:row>
      <xdr:rowOff>118097</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1323300" y="12778491"/>
          <a:ext cx="838200" cy="36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xmlns=""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37836</xdr:rowOff>
    </xdr:from>
    <xdr:to>
      <xdr:col>111</xdr:col>
      <xdr:colOff>177800</xdr:colOff>
      <xdr:row>74</xdr:row>
      <xdr:rowOff>91191</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0434300" y="12725136"/>
          <a:ext cx="8890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37836</xdr:rowOff>
    </xdr:from>
    <xdr:to>
      <xdr:col>107</xdr:col>
      <xdr:colOff>50800</xdr:colOff>
      <xdr:row>74</xdr:row>
      <xdr:rowOff>43048</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19545300" y="12725136"/>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165829</xdr:rowOff>
    </xdr:from>
    <xdr:to>
      <xdr:col>102</xdr:col>
      <xdr:colOff>114300</xdr:colOff>
      <xdr:row>74</xdr:row>
      <xdr:rowOff>43048</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18656300" y="12681679"/>
          <a:ext cx="889000" cy="4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67297</xdr:rowOff>
    </xdr:from>
    <xdr:to>
      <xdr:col>116</xdr:col>
      <xdr:colOff>114300</xdr:colOff>
      <xdr:row>76</xdr:row>
      <xdr:rowOff>168897</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2110700" y="1309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45724</xdr:rowOff>
    </xdr:from>
    <xdr:ext cx="534377" cy="259045"/>
    <xdr:sp macro="" textlink="">
      <xdr:nvSpPr>
        <xdr:cNvPr id="868" name="繰出金該当値テキスト">
          <a:extLst>
            <a:ext uri="{FF2B5EF4-FFF2-40B4-BE49-F238E27FC236}">
              <a16:creationId xmlns:a16="http://schemas.microsoft.com/office/drawing/2014/main" xmlns="" id="{00000000-0008-0000-0600-000064030000}"/>
            </a:ext>
          </a:extLst>
        </xdr:cNvPr>
        <xdr:cNvSpPr txBox="1"/>
      </xdr:nvSpPr>
      <xdr:spPr>
        <a:xfrm>
          <a:off x="22212300" y="1307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40391</xdr:rowOff>
    </xdr:from>
    <xdr:to>
      <xdr:col>112</xdr:col>
      <xdr:colOff>38100</xdr:colOff>
      <xdr:row>74</xdr:row>
      <xdr:rowOff>141991</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1272500" y="127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158518</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056111" y="125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158486</xdr:rowOff>
    </xdr:from>
    <xdr:to>
      <xdr:col>107</xdr:col>
      <xdr:colOff>101600</xdr:colOff>
      <xdr:row>74</xdr:row>
      <xdr:rowOff>88636</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0383500" y="126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105163</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167111" y="1244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163698</xdr:rowOff>
    </xdr:from>
    <xdr:to>
      <xdr:col>102</xdr:col>
      <xdr:colOff>165100</xdr:colOff>
      <xdr:row>74</xdr:row>
      <xdr:rowOff>93848</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9494500" y="126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110375</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278111" y="1245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115029</xdr:rowOff>
    </xdr:from>
    <xdr:to>
      <xdr:col>98</xdr:col>
      <xdr:colOff>38100</xdr:colOff>
      <xdr:row>74</xdr:row>
      <xdr:rowOff>45179</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18605500" y="1263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61706</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389111" y="1240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xmlns=""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xmlns=""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xmlns=""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xmlns=""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xmlns=""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432,656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主な構成項目である補助費等は、住民一人当たり</a:t>
          </a:r>
          <a:r>
            <a:rPr kumimoji="1" lang="en-US" altLang="ja-JP" sz="1300">
              <a:latin typeface="ＭＳ Ｐゴシック" panose="020B0600070205080204" pitchFamily="50" charset="-128"/>
              <a:ea typeface="ＭＳ Ｐゴシック" panose="020B0600070205080204" pitchFamily="50" charset="-128"/>
            </a:rPr>
            <a:t>135,727</a:t>
          </a:r>
          <a:r>
            <a:rPr kumimoji="1" lang="ja-JP" altLang="en-US" sz="1300">
              <a:latin typeface="ＭＳ Ｐゴシック" panose="020B0600070205080204" pitchFamily="50" charset="-128"/>
              <a:ea typeface="ＭＳ Ｐゴシック" panose="020B0600070205080204" pitchFamily="50" charset="-128"/>
            </a:rPr>
            <a:t>円となっており、前年度と比較し大幅に増加している。これは、特別定額給付金等によるものである。次いで構成項目としては、人件費が</a:t>
          </a:r>
          <a:r>
            <a:rPr kumimoji="1" lang="en-US" altLang="ja-JP" sz="1300">
              <a:latin typeface="ＭＳ Ｐゴシック" panose="020B0600070205080204" pitchFamily="50" charset="-128"/>
              <a:ea typeface="ＭＳ Ｐゴシック" panose="020B0600070205080204" pitchFamily="50" charset="-128"/>
            </a:rPr>
            <a:t>73,420</a:t>
          </a:r>
          <a:r>
            <a:rPr kumimoji="1" lang="ja-JP" altLang="en-US" sz="1300">
              <a:latin typeface="ＭＳ Ｐゴシック" panose="020B0600070205080204" pitchFamily="50" charset="-128"/>
              <a:ea typeface="ＭＳ Ｐゴシック" panose="020B0600070205080204" pitchFamily="50" charset="-128"/>
            </a:rPr>
            <a:t>円、扶助費が</a:t>
          </a:r>
          <a:r>
            <a:rPr kumimoji="1" lang="en-US" altLang="ja-JP" sz="1300">
              <a:latin typeface="ＭＳ Ｐゴシック" panose="020B0600070205080204" pitchFamily="50" charset="-128"/>
              <a:ea typeface="ＭＳ Ｐゴシック" panose="020B0600070205080204" pitchFamily="50" charset="-128"/>
            </a:rPr>
            <a:t>53,350</a:t>
          </a:r>
          <a:r>
            <a:rPr kumimoji="1" lang="ja-JP" altLang="en-US" sz="1300">
              <a:latin typeface="ＭＳ Ｐゴシック" panose="020B0600070205080204" pitchFamily="50" charset="-128"/>
              <a:ea typeface="ＭＳ Ｐゴシック" panose="020B0600070205080204" pitchFamily="50" charset="-128"/>
            </a:rPr>
            <a:t>円、物件費が</a:t>
          </a:r>
          <a:r>
            <a:rPr kumimoji="1" lang="en-US" altLang="ja-JP" sz="1300">
              <a:latin typeface="ＭＳ Ｐゴシック" panose="020B0600070205080204" pitchFamily="50" charset="-128"/>
              <a:ea typeface="ＭＳ Ｐゴシック" panose="020B0600070205080204" pitchFamily="50" charset="-128"/>
            </a:rPr>
            <a:t>51,997</a:t>
          </a:r>
          <a:r>
            <a:rPr kumimoji="1" lang="ja-JP" altLang="en-US" sz="1300">
              <a:latin typeface="ＭＳ Ｐゴシック" panose="020B0600070205080204" pitchFamily="50" charset="-128"/>
              <a:ea typeface="ＭＳ Ｐゴシック" panose="020B0600070205080204" pitchFamily="50" charset="-128"/>
            </a:rPr>
            <a:t>円となっている。人件費については、会計年度任用職員報酬が加わったことなどにより増加している。扶助費については、子育て世帯臨時特別給付金や自立支援給付費などの影響により増加している。物件費については、備品購入費などの増により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32,711
32,519
17.18
14,769,525
14,152,618
612,886
7,041,730
8,191,361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37973</xdr:rowOff>
    </xdr:from>
    <xdr:to>
      <xdr:col>24</xdr:col>
      <xdr:colOff>63500</xdr:colOff>
      <xdr:row>34</xdr:row>
      <xdr:rowOff>61976</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867273"/>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61976</xdr:rowOff>
    </xdr:from>
    <xdr:to>
      <xdr:col>19</xdr:col>
      <xdr:colOff>177800</xdr:colOff>
      <xdr:row>34</xdr:row>
      <xdr:rowOff>111125</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891276"/>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64262</xdr:rowOff>
    </xdr:from>
    <xdr:to>
      <xdr:col>15</xdr:col>
      <xdr:colOff>50800</xdr:colOff>
      <xdr:row>34</xdr:row>
      <xdr:rowOff>111125</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893562"/>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62357</xdr:rowOff>
    </xdr:from>
    <xdr:to>
      <xdr:col>10</xdr:col>
      <xdr:colOff>114300</xdr:colOff>
      <xdr:row>34</xdr:row>
      <xdr:rowOff>64262</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89165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158623</xdr:rowOff>
    </xdr:from>
    <xdr:to>
      <xdr:col>24</xdr:col>
      <xdr:colOff>114300</xdr:colOff>
      <xdr:row>34</xdr:row>
      <xdr:rowOff>88773</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8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10050</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66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11176</xdr:rowOff>
    </xdr:from>
    <xdr:to>
      <xdr:col>20</xdr:col>
      <xdr:colOff>38100</xdr:colOff>
      <xdr:row>34</xdr:row>
      <xdr:rowOff>112776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129303</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61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60325</xdr:rowOff>
    </xdr:from>
    <xdr:to>
      <xdr:col>15</xdr:col>
      <xdr:colOff>101600</xdr:colOff>
      <xdr:row>34</xdr:row>
      <xdr:rowOff>161925</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8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7002</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66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13462</xdr:rowOff>
    </xdr:from>
    <xdr:to>
      <xdr:col>10</xdr:col>
      <xdr:colOff>165100</xdr:colOff>
      <xdr:row>34</xdr:row>
      <xdr:rowOff>115062</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8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131589</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61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11557</xdr:rowOff>
    </xdr:from>
    <xdr:to>
      <xdr:col>6</xdr:col>
      <xdr:colOff>38100</xdr:colOff>
      <xdr:row>34</xdr:row>
      <xdr:rowOff>113157</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8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129684</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61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97317</xdr:rowOff>
    </xdr:from>
    <xdr:to>
      <xdr:col>24</xdr:col>
      <xdr:colOff>63500</xdr:colOff>
      <xdr:row>57</xdr:row>
      <xdr:rowOff>165981</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527067"/>
          <a:ext cx="838200" cy="41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165981</xdr:rowOff>
    </xdr:from>
    <xdr:to>
      <xdr:col>19</xdr:col>
      <xdr:colOff>177800</xdr:colOff>
      <xdr:row>58</xdr:row>
      <xdr:rowOff>46450</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938631"/>
          <a:ext cx="889000" cy="5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40125</xdr:rowOff>
    </xdr:from>
    <xdr:to>
      <xdr:col>15</xdr:col>
      <xdr:colOff>50800</xdr:colOff>
      <xdr:row>58</xdr:row>
      <xdr:rowOff>46450</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9984225"/>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26212</xdr:rowOff>
    </xdr:from>
    <xdr:to>
      <xdr:col>10</xdr:col>
      <xdr:colOff>114300</xdr:colOff>
      <xdr:row>58</xdr:row>
      <xdr:rowOff>40125</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9970312"/>
          <a:ext cx="889000" cy="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46517</xdr:rowOff>
    </xdr:from>
    <xdr:to>
      <xdr:col>24</xdr:col>
      <xdr:colOff>114300</xdr:colOff>
      <xdr:row>55</xdr:row>
      <xdr:rowOff>148117</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47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69394</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32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115181</xdr:rowOff>
    </xdr:from>
    <xdr:to>
      <xdr:col>20</xdr:col>
      <xdr:colOff>38100</xdr:colOff>
      <xdr:row>58</xdr:row>
      <xdr:rowOff>45331</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8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61858</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966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167100</xdr:rowOff>
    </xdr:from>
    <xdr:to>
      <xdr:col>15</xdr:col>
      <xdr:colOff>101600</xdr:colOff>
      <xdr:row>58</xdr:row>
      <xdr:rowOff>97250</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88377</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1003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160775</xdr:rowOff>
    </xdr:from>
    <xdr:to>
      <xdr:col>10</xdr:col>
      <xdr:colOff>165100</xdr:colOff>
      <xdr:row>58</xdr:row>
      <xdr:rowOff>90925</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82052</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02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146862</xdr:rowOff>
    </xdr:from>
    <xdr:to>
      <xdr:col>6</xdr:col>
      <xdr:colOff>38100</xdr:colOff>
      <xdr:row>58</xdr:row>
      <xdr:rowOff>77012</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68139</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01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150271</xdr:rowOff>
    </xdr:from>
    <xdr:to>
      <xdr:col>24</xdr:col>
      <xdr:colOff>62865</xdr:colOff>
      <xdr:row>78</xdr:row>
      <xdr:rowOff>142900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51771"/>
          <a:ext cx="1270" cy="136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146727</xdr:rowOff>
    </xdr:from>
    <xdr:ext cx="534377"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51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142900</xdr:rowOff>
    </xdr:from>
    <xdr:to>
      <xdr:col>24</xdr:col>
      <xdr:colOff>152400</xdr:colOff>
      <xdr:row>78</xdr:row>
      <xdr:rowOff>142900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51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96948</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92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150271</xdr:rowOff>
    </xdr:from>
    <xdr:to>
      <xdr:col>24</xdr:col>
      <xdr:colOff>152400</xdr:colOff>
      <xdr:row>70</xdr:row>
      <xdr:rowOff>150271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5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134854</xdr:rowOff>
    </xdr:from>
    <xdr:to>
      <xdr:col>24</xdr:col>
      <xdr:colOff>63500</xdr:colOff>
      <xdr:row>78</xdr:row>
      <xdr:rowOff>142900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3797300" y="13507954"/>
          <a:ext cx="8382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130247</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988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107370</xdr:rowOff>
    </xdr:from>
    <xdr:to>
      <xdr:col>24</xdr:col>
      <xdr:colOff>114300</xdr:colOff>
      <xdr:row>77</xdr:row>
      <xdr:rowOff>37520</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31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134854</xdr:rowOff>
    </xdr:from>
    <xdr:to>
      <xdr:col>19</xdr:col>
      <xdr:colOff>177800</xdr:colOff>
      <xdr:row>78</xdr:row>
      <xdr:rowOff>160054</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3507954"/>
          <a:ext cx="889000" cy="2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160598</xdr:rowOff>
    </xdr:from>
    <xdr:to>
      <xdr:col>20</xdr:col>
      <xdr:colOff>38100</xdr:colOff>
      <xdr:row>77</xdr:row>
      <xdr:rowOff>90748</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1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107275</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296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105904</xdr:rowOff>
    </xdr:from>
    <xdr:to>
      <xdr:col>15</xdr:col>
      <xdr:colOff>50800</xdr:colOff>
      <xdr:row>78</xdr:row>
      <xdr:rowOff>160054</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2019300" y="13479004"/>
          <a:ext cx="889000" cy="5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42850</xdr:rowOff>
    </xdr:from>
    <xdr:to>
      <xdr:col>15</xdr:col>
      <xdr:colOff>101600</xdr:colOff>
      <xdr:row>77</xdr:row>
      <xdr:rowOff>144450</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2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160977</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01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105904</xdr:rowOff>
    </xdr:from>
    <xdr:to>
      <xdr:col>10</xdr:col>
      <xdr:colOff>114300</xdr:colOff>
      <xdr:row>78</xdr:row>
      <xdr:rowOff>138100</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479004"/>
          <a:ext cx="889000" cy="3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36094</xdr:rowOff>
    </xdr:from>
    <xdr:to>
      <xdr:col>10</xdr:col>
      <xdr:colOff>165100</xdr:colOff>
      <xdr:row>77</xdr:row>
      <xdr:rowOff>137694</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23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154221</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01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59612</xdr:rowOff>
    </xdr:from>
    <xdr:to>
      <xdr:col>6</xdr:col>
      <xdr:colOff>38100</xdr:colOff>
      <xdr:row>77</xdr:row>
      <xdr:rowOff>161212</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26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6289</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03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92100</xdr:rowOff>
    </xdr:from>
    <xdr:to>
      <xdr:col>24</xdr:col>
      <xdr:colOff>114300</xdr:colOff>
      <xdr:row>79</xdr:row>
      <xdr:rowOff>22250</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4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7027</xdr:rowOff>
    </xdr:from>
    <xdr:ext cx="534377"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38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84054</xdr:rowOff>
    </xdr:from>
    <xdr:to>
      <xdr:col>20</xdr:col>
      <xdr:colOff>38100</xdr:colOff>
      <xdr:row>79</xdr:row>
      <xdr:rowOff>14204</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4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5331</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54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109254</xdr:rowOff>
    </xdr:from>
    <xdr:to>
      <xdr:col>15</xdr:col>
      <xdr:colOff>101600</xdr:colOff>
      <xdr:row>79</xdr:row>
      <xdr:rowOff>39404</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48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30531</xdr:rowOff>
    </xdr:from>
    <xdr:ext cx="534377"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41111" y="1357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55104</xdr:rowOff>
    </xdr:from>
    <xdr:to>
      <xdr:col>10</xdr:col>
      <xdr:colOff>165100</xdr:colOff>
      <xdr:row>78</xdr:row>
      <xdr:rowOff>156704</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42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147831</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52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87300</xdr:rowOff>
    </xdr:from>
    <xdr:to>
      <xdr:col>6</xdr:col>
      <xdr:colOff>38100</xdr:colOff>
      <xdr:row>79</xdr:row>
      <xdr:rowOff>17450</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4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8577</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55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164998</xdr:rowOff>
    </xdr:from>
    <xdr:to>
      <xdr:col>24</xdr:col>
      <xdr:colOff>63500</xdr:colOff>
      <xdr:row>97</xdr:row>
      <xdr:rowOff>32232</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624198"/>
          <a:ext cx="838200" cy="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32232</xdr:rowOff>
    </xdr:from>
    <xdr:to>
      <xdr:col>19</xdr:col>
      <xdr:colOff>177800</xdr:colOff>
      <xdr:row>97</xdr:row>
      <xdr:rowOff>42430</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2908300" y="16662882"/>
          <a:ext cx="889000" cy="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63843</xdr:rowOff>
    </xdr:from>
    <xdr:to>
      <xdr:col>15</xdr:col>
      <xdr:colOff>50800</xdr:colOff>
      <xdr:row>97</xdr:row>
      <xdr:rowOff>42430</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2019300" y="16180143"/>
          <a:ext cx="889000" cy="49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63843</xdr:rowOff>
    </xdr:from>
    <xdr:to>
      <xdr:col>10</xdr:col>
      <xdr:colOff>114300</xdr:colOff>
      <xdr:row>96</xdr:row>
      <xdr:rowOff>40069</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1130300" y="16180143"/>
          <a:ext cx="889000" cy="3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127309</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5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114198</xdr:rowOff>
    </xdr:from>
    <xdr:to>
      <xdr:col>24</xdr:col>
      <xdr:colOff>114300</xdr:colOff>
      <xdr:row>97</xdr:row>
      <xdr:rowOff>44348</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92625</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55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152882</xdr:rowOff>
    </xdr:from>
    <xdr:to>
      <xdr:col>20</xdr:col>
      <xdr:colOff>38100</xdr:colOff>
      <xdr:row>97</xdr:row>
      <xdr:rowOff>83032</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61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74159</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70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163080</xdr:rowOff>
    </xdr:from>
    <xdr:to>
      <xdr:col>15</xdr:col>
      <xdr:colOff>101600</xdr:colOff>
      <xdr:row>97</xdr:row>
      <xdr:rowOff>93230</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6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84357</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71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13043</xdr:rowOff>
    </xdr:from>
    <xdr:to>
      <xdr:col>10</xdr:col>
      <xdr:colOff>165100</xdr:colOff>
      <xdr:row>94</xdr:row>
      <xdr:rowOff>114643</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1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131170</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59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160719</xdr:rowOff>
    </xdr:from>
    <xdr:to>
      <xdr:col>6</xdr:col>
      <xdr:colOff>38100</xdr:colOff>
      <xdr:row>96</xdr:row>
      <xdr:rowOff>90869</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4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107396</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2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142367</xdr:rowOff>
    </xdr:from>
    <xdr:to>
      <xdr:col>55</xdr:col>
      <xdr:colOff>0</xdr:colOff>
      <xdr:row>37</xdr:row>
      <xdr:rowOff>144272</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flipV="1">
          <a:off x="9639300" y="6486017"/>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144272</xdr:rowOff>
    </xdr:from>
    <xdr:to>
      <xdr:col>50</xdr:col>
      <xdr:colOff>114300</xdr:colOff>
      <xdr:row>37</xdr:row>
      <xdr:rowOff>145796</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flipV="1">
          <a:off x="8750300" y="648792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144653</xdr:rowOff>
    </xdr:from>
    <xdr:to>
      <xdr:col>45</xdr:col>
      <xdr:colOff>177800</xdr:colOff>
      <xdr:row>37</xdr:row>
      <xdr:rowOff>145796</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7861300" y="648830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141605</xdr:rowOff>
    </xdr:from>
    <xdr:to>
      <xdr:col>41</xdr:col>
      <xdr:colOff>50800</xdr:colOff>
      <xdr:row>37</xdr:row>
      <xdr:rowOff>144653</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648525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91567</xdr:rowOff>
    </xdr:from>
    <xdr:to>
      <xdr:col>55</xdr:col>
      <xdr:colOff>50800</xdr:colOff>
      <xdr:row>38</xdr:row>
      <xdr:rowOff>21717</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114444</xdr:rowOff>
    </xdr:from>
    <xdr:ext cx="378565"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93472</xdr:rowOff>
    </xdr:from>
    <xdr:to>
      <xdr:col>50</xdr:col>
      <xdr:colOff>165100</xdr:colOff>
      <xdr:row>38</xdr:row>
      <xdr:rowOff>23622</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40149</xdr:rowOff>
    </xdr:from>
    <xdr:ext cx="378565"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50017" y="6212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94996</xdr:rowOff>
    </xdr:from>
    <xdr:to>
      <xdr:col>46</xdr:col>
      <xdr:colOff>38100</xdr:colOff>
      <xdr:row>38</xdr:row>
      <xdr:rowOff>25146</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4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41673</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61017" y="6213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93853</xdr:rowOff>
    </xdr:from>
    <xdr:to>
      <xdr:col>41</xdr:col>
      <xdr:colOff>101600</xdr:colOff>
      <xdr:row>38</xdr:row>
      <xdr:rowOff>24003</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4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40530</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672017" y="6212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90805</xdr:rowOff>
    </xdr:from>
    <xdr:to>
      <xdr:col>36</xdr:col>
      <xdr:colOff>165100</xdr:colOff>
      <xdr:row>38</xdr:row>
      <xdr:rowOff>20955</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37482</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83017" y="6209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163360</xdr:rowOff>
    </xdr:from>
    <xdr:to>
      <xdr:col>55</xdr:col>
      <xdr:colOff>0</xdr:colOff>
      <xdr:row>58</xdr:row>
      <xdr:rowOff>163703</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9639300" y="10107460"/>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148577</xdr:rowOff>
    </xdr:from>
    <xdr:to>
      <xdr:col>50</xdr:col>
      <xdr:colOff>114300</xdr:colOff>
      <xdr:row>58</xdr:row>
      <xdr:rowOff>163703</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8750300" y="10092677"/>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148577</xdr:rowOff>
    </xdr:from>
    <xdr:to>
      <xdr:col>45</xdr:col>
      <xdr:colOff>177800</xdr:colOff>
      <xdr:row>58</xdr:row>
      <xdr:rowOff>151568</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7861300" y="10092677"/>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151568</xdr:rowOff>
    </xdr:from>
    <xdr:to>
      <xdr:col>41</xdr:col>
      <xdr:colOff>50800</xdr:colOff>
      <xdr:row>58</xdr:row>
      <xdr:rowOff>155149</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6972300" y="10095668"/>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112560</xdr:rowOff>
    </xdr:from>
    <xdr:to>
      <xdr:col>55</xdr:col>
      <xdr:colOff>50800</xdr:colOff>
      <xdr:row>59</xdr:row>
      <xdr:rowOff>42710</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1005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27487</xdr:rowOff>
    </xdr:from>
    <xdr:ext cx="469744"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97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112903</xdr:rowOff>
    </xdr:from>
    <xdr:to>
      <xdr:col>50</xdr:col>
      <xdr:colOff>165100</xdr:colOff>
      <xdr:row>59</xdr:row>
      <xdr:rowOff>43053</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100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34180</xdr:rowOff>
    </xdr:from>
    <xdr:ext cx="469744"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404428" y="101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97777</xdr:rowOff>
    </xdr:from>
    <xdr:to>
      <xdr:col>46</xdr:col>
      <xdr:colOff>38100</xdr:colOff>
      <xdr:row>59</xdr:row>
      <xdr:rowOff>27927</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100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19054</xdr:rowOff>
    </xdr:from>
    <xdr:ext cx="469744"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515428" y="101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100768</xdr:rowOff>
    </xdr:from>
    <xdr:to>
      <xdr:col>41</xdr:col>
      <xdr:colOff>101600</xdr:colOff>
      <xdr:row>59</xdr:row>
      <xdr:rowOff>30918</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1004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22045</xdr:rowOff>
    </xdr:from>
    <xdr:ext cx="469744"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626428" y="1013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104349</xdr:rowOff>
    </xdr:from>
    <xdr:to>
      <xdr:col>36</xdr:col>
      <xdr:colOff>165100</xdr:colOff>
      <xdr:row>59</xdr:row>
      <xdr:rowOff>34499</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1004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25626</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37428" y="1014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98589</xdr:rowOff>
    </xdr:from>
    <xdr:to>
      <xdr:col>55</xdr:col>
      <xdr:colOff>0</xdr:colOff>
      <xdr:row>78</xdr:row>
      <xdr:rowOff>132938</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471689"/>
          <a:ext cx="838200" cy="3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132938</xdr:rowOff>
    </xdr:from>
    <xdr:to>
      <xdr:col>50</xdr:col>
      <xdr:colOff>114300</xdr:colOff>
      <xdr:row>78</xdr:row>
      <xdr:rowOff>146538</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8750300" y="13506038"/>
          <a:ext cx="889000" cy="1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146538</xdr:rowOff>
    </xdr:from>
    <xdr:to>
      <xdr:col>45</xdr:col>
      <xdr:colOff>177800</xdr:colOff>
      <xdr:row>78</xdr:row>
      <xdr:rowOff>150825</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7861300" y="13519638"/>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135795</xdr:rowOff>
    </xdr:from>
    <xdr:to>
      <xdr:col>41</xdr:col>
      <xdr:colOff>50800</xdr:colOff>
      <xdr:row>78</xdr:row>
      <xdr:rowOff>150825</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6972300" y="13508895"/>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47789</xdr:rowOff>
    </xdr:from>
    <xdr:to>
      <xdr:col>55</xdr:col>
      <xdr:colOff>50800</xdr:colOff>
      <xdr:row>78</xdr:row>
      <xdr:rowOff>149389</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4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134166</xdr:rowOff>
    </xdr:from>
    <xdr:ext cx="469744"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33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82138</xdr:rowOff>
    </xdr:from>
    <xdr:to>
      <xdr:col>50</xdr:col>
      <xdr:colOff>165100</xdr:colOff>
      <xdr:row>79</xdr:row>
      <xdr:rowOff>12288</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4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3415</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04428" y="1354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95738</xdr:rowOff>
    </xdr:from>
    <xdr:to>
      <xdr:col>46</xdr:col>
      <xdr:colOff>38100</xdr:colOff>
      <xdr:row>79</xdr:row>
      <xdr:rowOff>25888</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4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17015</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515428" y="135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100025</xdr:rowOff>
    </xdr:from>
    <xdr:to>
      <xdr:col>41</xdr:col>
      <xdr:colOff>101600</xdr:colOff>
      <xdr:row>79</xdr:row>
      <xdr:rowOff>30175</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47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21302</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626428" y="1356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84995</xdr:rowOff>
    </xdr:from>
    <xdr:to>
      <xdr:col>36</xdr:col>
      <xdr:colOff>165100</xdr:colOff>
      <xdr:row>79</xdr:row>
      <xdr:rowOff>15145</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4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6272</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37428" y="1355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668</xdr:rowOff>
    </xdr:from>
    <xdr:to>
      <xdr:col>55</xdr:col>
      <xdr:colOff>0</xdr:colOff>
      <xdr:row>96</xdr:row>
      <xdr:rowOff>70304</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9639300" y="16288418"/>
          <a:ext cx="838200" cy="24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668</xdr:rowOff>
    </xdr:from>
    <xdr:to>
      <xdr:col>50</xdr:col>
      <xdr:colOff>114300</xdr:colOff>
      <xdr:row>97</xdr:row>
      <xdr:rowOff>18476</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8750300" y="16288418"/>
          <a:ext cx="889000" cy="36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2682</xdr:rowOff>
    </xdr:from>
    <xdr:to>
      <xdr:col>45</xdr:col>
      <xdr:colOff>177800</xdr:colOff>
      <xdr:row>97</xdr:row>
      <xdr:rowOff>18476</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7861300" y="16633332"/>
          <a:ext cx="889000" cy="1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2682</xdr:rowOff>
    </xdr:from>
    <xdr:to>
      <xdr:col>41</xdr:col>
      <xdr:colOff>50800</xdr:colOff>
      <xdr:row>97</xdr:row>
      <xdr:rowOff>77053</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6972300" y="16633332"/>
          <a:ext cx="889000" cy="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19504</xdr:rowOff>
    </xdr:from>
    <xdr:to>
      <xdr:col>55</xdr:col>
      <xdr:colOff>50800</xdr:colOff>
      <xdr:row>96</xdr:row>
      <xdr:rowOff>121104</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4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42381</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33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121318</xdr:rowOff>
    </xdr:from>
    <xdr:to>
      <xdr:col>50</xdr:col>
      <xdr:colOff>165100</xdr:colOff>
      <xdr:row>95</xdr:row>
      <xdr:rowOff>51468</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2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67995</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01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139126</xdr:rowOff>
    </xdr:from>
    <xdr:to>
      <xdr:col>46</xdr:col>
      <xdr:colOff>38100</xdr:colOff>
      <xdr:row>97</xdr:row>
      <xdr:rowOff>69276</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59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60403</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69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123332</xdr:rowOff>
    </xdr:from>
    <xdr:to>
      <xdr:col>41</xdr:col>
      <xdr:colOff>101600</xdr:colOff>
      <xdr:row>97</xdr:row>
      <xdr:rowOff>53482</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58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44609</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67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26253</xdr:rowOff>
    </xdr:from>
    <xdr:to>
      <xdr:col>36</xdr:col>
      <xdr:colOff>165100</xdr:colOff>
      <xdr:row>97</xdr:row>
      <xdr:rowOff>127853</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65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118980</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7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xmlns=""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4" name="消防費最小値テキスト">
          <a:extLst>
            <a:ext uri="{FF2B5EF4-FFF2-40B4-BE49-F238E27FC236}">
              <a16:creationId xmlns:a16="http://schemas.microsoft.com/office/drawing/2014/main" xmlns="" id="{00000000-0008-0000-0700-000002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16" name="消防費最大値テキスト">
          <a:extLst>
            <a:ext uri="{FF2B5EF4-FFF2-40B4-BE49-F238E27FC236}">
              <a16:creationId xmlns:a16="http://schemas.microsoft.com/office/drawing/2014/main" xmlns="" id="{00000000-0008-0000-0700-000004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106191</xdr:rowOff>
    </xdr:from>
    <xdr:to>
      <xdr:col>85</xdr:col>
      <xdr:colOff>127000</xdr:colOff>
      <xdr:row>37</xdr:row>
      <xdr:rowOff>112611</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5481300" y="6449841"/>
          <a:ext cx="8382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19" name="消防費平均値テキスト">
          <a:extLst>
            <a:ext uri="{FF2B5EF4-FFF2-40B4-BE49-F238E27FC236}">
              <a16:creationId xmlns:a16="http://schemas.microsoft.com/office/drawing/2014/main" xmlns="" id="{00000000-0008-0000-0700-000007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83541</xdr:rowOff>
    </xdr:from>
    <xdr:to>
      <xdr:col>81</xdr:col>
      <xdr:colOff>50800</xdr:colOff>
      <xdr:row>37</xdr:row>
      <xdr:rowOff>106191</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4592300" y="6427191"/>
          <a:ext cx="889000" cy="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83541</xdr:rowOff>
    </xdr:from>
    <xdr:to>
      <xdr:col>76</xdr:col>
      <xdr:colOff>114300</xdr:colOff>
      <xdr:row>37</xdr:row>
      <xdr:rowOff>110858</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3703300" y="6427191"/>
          <a:ext cx="889000" cy="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58947</xdr:rowOff>
    </xdr:from>
    <xdr:to>
      <xdr:col>71</xdr:col>
      <xdr:colOff>177800</xdr:colOff>
      <xdr:row>37</xdr:row>
      <xdr:rowOff>110858</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2814300" y="6402597"/>
          <a:ext cx="889000" cy="5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61811</xdr:rowOff>
    </xdr:from>
    <xdr:to>
      <xdr:col>85</xdr:col>
      <xdr:colOff>177800</xdr:colOff>
      <xdr:row>37</xdr:row>
      <xdr:rowOff>163411</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6268700" y="64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148188</xdr:rowOff>
    </xdr:from>
    <xdr:ext cx="534377" cy="259045"/>
    <xdr:sp macro="" textlink="">
      <xdr:nvSpPr>
        <xdr:cNvPr id="538" name="消防費該当値テキスト">
          <a:extLst>
            <a:ext uri="{FF2B5EF4-FFF2-40B4-BE49-F238E27FC236}">
              <a16:creationId xmlns:a16="http://schemas.microsoft.com/office/drawing/2014/main" xmlns="" id="{00000000-0008-0000-0700-00001A020000}"/>
            </a:ext>
          </a:extLst>
        </xdr:cNvPr>
        <xdr:cNvSpPr txBox="1"/>
      </xdr:nvSpPr>
      <xdr:spPr>
        <a:xfrm>
          <a:off x="16370300" y="632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55391</xdr:rowOff>
    </xdr:from>
    <xdr:to>
      <xdr:col>81</xdr:col>
      <xdr:colOff>101600</xdr:colOff>
      <xdr:row>37</xdr:row>
      <xdr:rowOff>156991</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5430500" y="63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148118</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14111" y="64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32741</xdr:rowOff>
    </xdr:from>
    <xdr:to>
      <xdr:col>76</xdr:col>
      <xdr:colOff>165100</xdr:colOff>
      <xdr:row>37</xdr:row>
      <xdr:rowOff>134341</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4541500" y="63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125468</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325111" y="646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60058</xdr:rowOff>
    </xdr:from>
    <xdr:to>
      <xdr:col>72</xdr:col>
      <xdr:colOff>38100</xdr:colOff>
      <xdr:row>37</xdr:row>
      <xdr:rowOff>161658</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3652500" y="640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152785</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4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8147</xdr:rowOff>
    </xdr:from>
    <xdr:to>
      <xdr:col>67</xdr:col>
      <xdr:colOff>101600</xdr:colOff>
      <xdr:row>37</xdr:row>
      <xdr:rowOff>109747</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2763500" y="63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126274</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1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xmlns=""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12873</xdr:rowOff>
    </xdr:from>
    <xdr:to>
      <xdr:col>85</xdr:col>
      <xdr:colOff>126364</xdr:colOff>
      <xdr:row>58</xdr:row>
      <xdr:rowOff>136972</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6317595" y="8585373"/>
          <a:ext cx="1269" cy="1495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140799</xdr:rowOff>
    </xdr:from>
    <xdr:ext cx="534377" cy="259045"/>
    <xdr:sp macro="" textlink="">
      <xdr:nvSpPr>
        <xdr:cNvPr id="570" name="教育費最小値テキスト">
          <a:extLst>
            <a:ext uri="{FF2B5EF4-FFF2-40B4-BE49-F238E27FC236}">
              <a16:creationId xmlns:a16="http://schemas.microsoft.com/office/drawing/2014/main" xmlns="" id="{00000000-0008-0000-0700-00003A020000}"/>
            </a:ext>
          </a:extLst>
        </xdr:cNvPr>
        <xdr:cNvSpPr txBox="1"/>
      </xdr:nvSpPr>
      <xdr:spPr>
        <a:xfrm>
          <a:off x="16370300" y="1008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136972</xdr:rowOff>
    </xdr:from>
    <xdr:to>
      <xdr:col>86</xdr:col>
      <xdr:colOff>25400</xdr:colOff>
      <xdr:row>58</xdr:row>
      <xdr:rowOff>136972</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1008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131000</xdr:rowOff>
    </xdr:from>
    <xdr:ext cx="599010" cy="259045"/>
    <xdr:sp macro="" textlink="">
      <xdr:nvSpPr>
        <xdr:cNvPr id="572" name="教育費最大値テキスト">
          <a:extLst>
            <a:ext uri="{FF2B5EF4-FFF2-40B4-BE49-F238E27FC236}">
              <a16:creationId xmlns:a16="http://schemas.microsoft.com/office/drawing/2014/main" xmlns="" id="{00000000-0008-0000-0700-00003C020000}"/>
            </a:ext>
          </a:extLst>
        </xdr:cNvPr>
        <xdr:cNvSpPr txBox="1"/>
      </xdr:nvSpPr>
      <xdr:spPr>
        <a:xfrm>
          <a:off x="16370300" y="836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12873</xdr:rowOff>
    </xdr:from>
    <xdr:to>
      <xdr:col>86</xdr:col>
      <xdr:colOff>25400</xdr:colOff>
      <xdr:row>50</xdr:row>
      <xdr:rowOff>12873</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8585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21437</xdr:rowOff>
    </xdr:from>
    <xdr:to>
      <xdr:col>85</xdr:col>
      <xdr:colOff>127000</xdr:colOff>
      <xdr:row>59</xdr:row>
      <xdr:rowOff>2646</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5481300" y="9965537"/>
          <a:ext cx="838200" cy="15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48317</xdr:rowOff>
    </xdr:from>
    <xdr:ext cx="534377" cy="259045"/>
    <xdr:sp macro="" textlink="">
      <xdr:nvSpPr>
        <xdr:cNvPr id="575" name="教育費平均値テキスト">
          <a:extLst>
            <a:ext uri="{FF2B5EF4-FFF2-40B4-BE49-F238E27FC236}">
              <a16:creationId xmlns:a16="http://schemas.microsoft.com/office/drawing/2014/main" xmlns="" id="{00000000-0008-0000-0700-00003F020000}"/>
            </a:ext>
          </a:extLst>
        </xdr:cNvPr>
        <xdr:cNvSpPr txBox="1"/>
      </xdr:nvSpPr>
      <xdr:spPr>
        <a:xfrm>
          <a:off x="16370300" y="947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25440</xdr:rowOff>
    </xdr:from>
    <xdr:to>
      <xdr:col>85</xdr:col>
      <xdr:colOff>177800</xdr:colOff>
      <xdr:row>56</xdr:row>
      <xdr:rowOff>127040</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6268700" y="962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2646</xdr:rowOff>
    </xdr:from>
    <xdr:to>
      <xdr:col>81</xdr:col>
      <xdr:colOff>50800</xdr:colOff>
      <xdr:row>59</xdr:row>
      <xdr:rowOff>25034</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4592300" y="10118196"/>
          <a:ext cx="889000" cy="2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118846</xdr:rowOff>
    </xdr:from>
    <xdr:to>
      <xdr:col>81</xdr:col>
      <xdr:colOff>101600</xdr:colOff>
      <xdr:row>57</xdr:row>
      <xdr:rowOff>48996</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5430500" y="972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65523</xdr:rowOff>
    </xdr:from>
    <xdr:ext cx="534377"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5214111" y="94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25034</xdr:rowOff>
    </xdr:from>
    <xdr:to>
      <xdr:col>76</xdr:col>
      <xdr:colOff>114300</xdr:colOff>
      <xdr:row>59</xdr:row>
      <xdr:rowOff>34849</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3703300" y="10140584"/>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17013</xdr:rowOff>
    </xdr:from>
    <xdr:to>
      <xdr:col>76</xdr:col>
      <xdr:colOff>165100</xdr:colOff>
      <xdr:row>57</xdr:row>
      <xdr:rowOff>118613</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454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135140</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432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45776</xdr:rowOff>
    </xdr:from>
    <xdr:to>
      <xdr:col>71</xdr:col>
      <xdr:colOff>177800</xdr:colOff>
      <xdr:row>59</xdr:row>
      <xdr:rowOff>34849</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2814300" y="9989876"/>
          <a:ext cx="889000" cy="16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156474</xdr:rowOff>
    </xdr:from>
    <xdr:to>
      <xdr:col>72</xdr:col>
      <xdr:colOff>38100</xdr:colOff>
      <xdr:row>57</xdr:row>
      <xdr:rowOff>86624</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3652500" y="975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103151</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3436111" y="95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42052</xdr:rowOff>
    </xdr:from>
    <xdr:to>
      <xdr:col>67</xdr:col>
      <xdr:colOff>101600</xdr:colOff>
      <xdr:row>57</xdr:row>
      <xdr:rowOff>143652</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2763500" y="981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160179</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547111" y="958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142087</xdr:rowOff>
    </xdr:from>
    <xdr:to>
      <xdr:col>85</xdr:col>
      <xdr:colOff>177800</xdr:colOff>
      <xdr:row>58</xdr:row>
      <xdr:rowOff>72237</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6268700" y="991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57014</xdr:rowOff>
    </xdr:from>
    <xdr:ext cx="534377" cy="259045"/>
    <xdr:sp macro="" textlink="">
      <xdr:nvSpPr>
        <xdr:cNvPr id="594" name="教育費該当値テキスト">
          <a:extLst>
            <a:ext uri="{FF2B5EF4-FFF2-40B4-BE49-F238E27FC236}">
              <a16:creationId xmlns:a16="http://schemas.microsoft.com/office/drawing/2014/main" xmlns="" id="{00000000-0008-0000-0700-000052020000}"/>
            </a:ext>
          </a:extLst>
        </xdr:cNvPr>
        <xdr:cNvSpPr txBox="1"/>
      </xdr:nvSpPr>
      <xdr:spPr>
        <a:xfrm>
          <a:off x="16370300" y="982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123296</xdr:rowOff>
    </xdr:from>
    <xdr:to>
      <xdr:col>81</xdr:col>
      <xdr:colOff>101600</xdr:colOff>
      <xdr:row>59</xdr:row>
      <xdr:rowOff>53446</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5430500" y="1006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44573</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14111" y="1016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145684</xdr:rowOff>
    </xdr:from>
    <xdr:to>
      <xdr:col>76</xdr:col>
      <xdr:colOff>165100</xdr:colOff>
      <xdr:row>59</xdr:row>
      <xdr:rowOff>75834</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4541500" y="1008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66961</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325111" y="1018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155499</xdr:rowOff>
    </xdr:from>
    <xdr:to>
      <xdr:col>72</xdr:col>
      <xdr:colOff>38100</xdr:colOff>
      <xdr:row>59</xdr:row>
      <xdr:rowOff>85649</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3652500" y="1009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76776</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3436111" y="1019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166426</xdr:rowOff>
    </xdr:from>
    <xdr:to>
      <xdr:col>67</xdr:col>
      <xdr:colOff>101600</xdr:colOff>
      <xdr:row>58</xdr:row>
      <xdr:rowOff>96576</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2763500" y="993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87703</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547111" y="1003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xmlns=""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27" name="災害復旧費最小値テキスト">
          <a:extLst>
            <a:ext uri="{FF2B5EF4-FFF2-40B4-BE49-F238E27FC236}">
              <a16:creationId xmlns:a16="http://schemas.microsoft.com/office/drawing/2014/main" xmlns="" id="{00000000-0008-0000-0700-000073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29" name="災害復旧費最大値テキスト">
          <a:extLst>
            <a:ext uri="{FF2B5EF4-FFF2-40B4-BE49-F238E27FC236}">
              <a16:creationId xmlns:a16="http://schemas.microsoft.com/office/drawing/2014/main" xmlns="" id="{00000000-0008-0000-0700-000075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32" name="災害復旧費平均値テキスト">
          <a:extLst>
            <a:ext uri="{FF2B5EF4-FFF2-40B4-BE49-F238E27FC236}">
              <a16:creationId xmlns:a16="http://schemas.microsoft.com/office/drawing/2014/main" xmlns="" id="{00000000-0008-0000-0700-000078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51" name="災害復旧費該当値テキスト">
          <a:extLst>
            <a:ext uri="{FF2B5EF4-FFF2-40B4-BE49-F238E27FC236}">
              <a16:creationId xmlns:a16="http://schemas.microsoft.com/office/drawing/2014/main" xmlns="" id="{00000000-0008-0000-0700-00008B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xmlns=""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86" name="公債費最小値テキスト">
          <a:extLst>
            <a:ext uri="{FF2B5EF4-FFF2-40B4-BE49-F238E27FC236}">
              <a16:creationId xmlns:a16="http://schemas.microsoft.com/office/drawing/2014/main" xmlns="" id="{00000000-0008-0000-0700-0000AE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88" name="公債費最大値テキスト">
          <a:extLst>
            <a:ext uri="{FF2B5EF4-FFF2-40B4-BE49-F238E27FC236}">
              <a16:creationId xmlns:a16="http://schemas.microsoft.com/office/drawing/2014/main" xmlns="" id="{00000000-0008-0000-0700-0000B0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115354</xdr:rowOff>
    </xdr:from>
    <xdr:to>
      <xdr:col>85</xdr:col>
      <xdr:colOff>127000</xdr:colOff>
      <xdr:row>97</xdr:row>
      <xdr:rowOff>124040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5481300" y="16746004"/>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691" name="公債費平均値テキスト">
          <a:extLst>
            <a:ext uri="{FF2B5EF4-FFF2-40B4-BE49-F238E27FC236}">
              <a16:creationId xmlns:a16="http://schemas.microsoft.com/office/drawing/2014/main" xmlns="" id="{00000000-0008-0000-0700-0000B3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124040</xdr:rowOff>
    </xdr:from>
    <xdr:to>
      <xdr:col>81</xdr:col>
      <xdr:colOff>50800</xdr:colOff>
      <xdr:row>97</xdr:row>
      <xdr:rowOff>129167</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4592300" y="16754690"/>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115599</xdr:rowOff>
    </xdr:from>
    <xdr:to>
      <xdr:col>76</xdr:col>
      <xdr:colOff>114300</xdr:colOff>
      <xdr:row>97</xdr:row>
      <xdr:rowOff>129167</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3703300" y="16746249"/>
          <a:ext cx="8890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115599</xdr:rowOff>
    </xdr:from>
    <xdr:to>
      <xdr:col>71</xdr:col>
      <xdr:colOff>177800</xdr:colOff>
      <xdr:row>97</xdr:row>
      <xdr:rowOff>128694</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2814300" y="16746249"/>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64554</xdr:rowOff>
    </xdr:from>
    <xdr:to>
      <xdr:col>85</xdr:col>
      <xdr:colOff>177800</xdr:colOff>
      <xdr:row>97</xdr:row>
      <xdr:rowOff>166154</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6268700" y="166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150931</xdr:rowOff>
    </xdr:from>
    <xdr:ext cx="534377" cy="259045"/>
    <xdr:sp macro="" textlink="">
      <xdr:nvSpPr>
        <xdr:cNvPr id="710" name="公債費該当値テキスト">
          <a:extLst>
            <a:ext uri="{FF2B5EF4-FFF2-40B4-BE49-F238E27FC236}">
              <a16:creationId xmlns:a16="http://schemas.microsoft.com/office/drawing/2014/main" xmlns="" id="{00000000-0008-0000-0700-0000C6020000}"/>
            </a:ext>
          </a:extLst>
        </xdr:cNvPr>
        <xdr:cNvSpPr txBox="1"/>
      </xdr:nvSpPr>
      <xdr:spPr>
        <a:xfrm>
          <a:off x="16370300" y="1661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73240</xdr:rowOff>
    </xdr:from>
    <xdr:to>
      <xdr:col>81</xdr:col>
      <xdr:colOff>101600</xdr:colOff>
      <xdr:row>98</xdr:row>
      <xdr:rowOff>3390</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5430500" y="167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165967</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5214111" y="167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78367</xdr:rowOff>
    </xdr:from>
    <xdr:to>
      <xdr:col>76</xdr:col>
      <xdr:colOff>165100</xdr:colOff>
      <xdr:row>98</xdr:row>
      <xdr:rowOff>8517</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4541500" y="167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171094</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325111" y="168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64799</xdr:rowOff>
    </xdr:from>
    <xdr:to>
      <xdr:col>72</xdr:col>
      <xdr:colOff>38100</xdr:colOff>
      <xdr:row>97</xdr:row>
      <xdr:rowOff>166399</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3652500" y="166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157526</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78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77894</xdr:rowOff>
    </xdr:from>
    <xdr:to>
      <xdr:col>67</xdr:col>
      <xdr:colOff>101600</xdr:colOff>
      <xdr:row>98</xdr:row>
      <xdr:rowOff>8044</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2763500" y="1670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170621</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80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xmlns=""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5" name="諸支出金最小値テキスト">
          <a:extLst>
            <a:ext uri="{FF2B5EF4-FFF2-40B4-BE49-F238E27FC236}">
              <a16:creationId xmlns:a16="http://schemas.microsoft.com/office/drawing/2014/main" xmlns="" id="{00000000-0008-0000-0700-0000E9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7" name="諸支出金最大値テキスト">
          <a:extLst>
            <a:ext uri="{FF2B5EF4-FFF2-40B4-BE49-F238E27FC236}">
              <a16:creationId xmlns:a16="http://schemas.microsoft.com/office/drawing/2014/main" xmlns="" id="{00000000-0008-0000-0700-0000EB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0" name="諸支出金平均値テキスト">
          <a:extLst>
            <a:ext uri="{FF2B5EF4-FFF2-40B4-BE49-F238E27FC236}">
              <a16:creationId xmlns:a16="http://schemas.microsoft.com/office/drawing/2014/main" xmlns="" id="{00000000-0008-0000-0700-0000EE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69" name="諸支出金該当値テキスト">
          <a:extLst>
            <a:ext uri="{FF2B5EF4-FFF2-40B4-BE49-F238E27FC236}">
              <a16:creationId xmlns:a16="http://schemas.microsoft.com/office/drawing/2014/main" xmlns="" id="{00000000-0008-0000-0700-000001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xmlns=""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xmlns=""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xmlns=""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xmlns=""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xmlns=""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xmlns=""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xmlns=""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構成項目の主なものとして、総務費が</a:t>
          </a:r>
          <a:r>
            <a:rPr kumimoji="1" lang="en-US" altLang="ja-JP" sz="1300">
              <a:latin typeface="ＭＳ Ｐゴシック" panose="020B0600070205080204" pitchFamily="50" charset="-128"/>
              <a:ea typeface="ＭＳ Ｐゴシック" panose="020B0600070205080204" pitchFamily="50" charset="-128"/>
            </a:rPr>
            <a:t>166,124</a:t>
          </a:r>
          <a:r>
            <a:rPr kumimoji="1" lang="ja-JP" altLang="en-US" sz="1300">
              <a:latin typeface="ＭＳ Ｐゴシック" panose="020B0600070205080204" pitchFamily="50" charset="-128"/>
              <a:ea typeface="ＭＳ Ｐゴシック" panose="020B0600070205080204" pitchFamily="50" charset="-128"/>
            </a:rPr>
            <a:t>円、民生費が</a:t>
          </a:r>
          <a:r>
            <a:rPr kumimoji="1" lang="en-US" altLang="ja-JP" sz="1300">
              <a:latin typeface="ＭＳ Ｐゴシック" panose="020B0600070205080204" pitchFamily="50" charset="-128"/>
              <a:ea typeface="ＭＳ Ｐゴシック" panose="020B0600070205080204" pitchFamily="50" charset="-128"/>
            </a:rPr>
            <a:t>99,650</a:t>
          </a:r>
          <a:r>
            <a:rPr kumimoji="1" lang="ja-JP" altLang="en-US" sz="1300">
              <a:latin typeface="ＭＳ Ｐゴシック" panose="020B0600070205080204" pitchFamily="50" charset="-128"/>
              <a:ea typeface="ＭＳ Ｐゴシック" panose="020B0600070205080204" pitchFamily="50" charset="-128"/>
            </a:rPr>
            <a:t>円、土木費が</a:t>
          </a:r>
          <a:r>
            <a:rPr kumimoji="1" lang="en-US" altLang="ja-JP" sz="1300">
              <a:latin typeface="ＭＳ Ｐゴシック" panose="020B0600070205080204" pitchFamily="50" charset="-128"/>
              <a:ea typeface="ＭＳ Ｐゴシック" panose="020B0600070205080204" pitchFamily="50" charset="-128"/>
            </a:rPr>
            <a:t>49,875</a:t>
          </a:r>
          <a:r>
            <a:rPr kumimoji="1" lang="ja-JP" altLang="en-US" sz="1300">
              <a:latin typeface="ＭＳ Ｐゴシック" panose="020B0600070205080204" pitchFamily="50" charset="-128"/>
              <a:ea typeface="ＭＳ Ｐゴシック" panose="020B0600070205080204" pitchFamily="50" charset="-128"/>
            </a:rPr>
            <a:t>円となっている。総務費については、特別定額給付金給付事業などにより大幅に増加しており、類似団体平均よりも上回った。民生費については、国民健康保険事業特別会計への繰出金などが減少し、類似団体内で最下位となっている。土木費については、明治記念大磯邸園整備費の減により大きく減少したが、類似団体平均を上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財政調整基金残高については、適切な財源の確保と歳出の精査により、積立額が取崩額を上回り増加となっている。</a:t>
          </a:r>
        </a:p>
        <a:p>
          <a:r>
            <a:rPr kumimoji="1" lang="ja-JP" altLang="en-US" sz="1400">
              <a:latin typeface="ＭＳ ゴシック" pitchFamily="49" charset="-128"/>
              <a:ea typeface="ＭＳ ゴシック" pitchFamily="49" charset="-128"/>
            </a:rPr>
            <a:t>また、実質収支額については減少しており、標準財政規模に占める割合では、</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ポイントの減となっている。実質単年度収支については、標準財政規模に占める割合では、</a:t>
          </a:r>
          <a:r>
            <a:rPr kumimoji="1" lang="en-US" altLang="ja-JP" sz="1400">
              <a:latin typeface="ＭＳ ゴシック" pitchFamily="49" charset="-128"/>
              <a:ea typeface="ＭＳ ゴシック" pitchFamily="49" charset="-128"/>
            </a:rPr>
            <a:t>5.27</a:t>
          </a:r>
          <a:r>
            <a:rPr kumimoji="1" lang="ja-JP" altLang="en-US" sz="1400">
              <a:latin typeface="ＭＳ ゴシック" pitchFamily="49" charset="-128"/>
              <a:ea typeface="ＭＳ ゴシック" pitchFamily="49" charset="-128"/>
            </a:rPr>
            <a:t>ポイントの減となっており、３年ぶりにマイナスとなった。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全ての会計において、黒字となっており赤字は発生していない。</a:t>
          </a:r>
        </a:p>
        <a:p>
          <a:r>
            <a:rPr kumimoji="1" lang="ja-JP" altLang="en-US" sz="1400">
              <a:latin typeface="ＭＳ ゴシック" pitchFamily="49" charset="-128"/>
              <a:ea typeface="ＭＳ ゴシック" pitchFamily="49" charset="-128"/>
            </a:rPr>
            <a:t>今後、少子高齢化が進み、医療費を中心とした社会保障費等の増加や公共施設の老朽化が進むことから、全ての会計において、長期的な観点に立ち、計画的な長寿命化対策を行うなど、将来に渡り健全な財政運営を堅持できるよう、予算執行過程を的確に管理し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xmlns=""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xmlns=""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14769525</v>
      </c>
      <c r="BO4" s="464"/>
      <c r="BP4" s="464"/>
      <c r="BQ4" s="464"/>
      <c r="BR4" s="464"/>
      <c r="BS4" s="464"/>
      <c r="BT4" s="464"/>
      <c r="BU4" s="465"/>
      <c r="BV4" s="463">
        <v>11816104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8.6999999999999993</v>
      </c>
      <c r="CU4" s="648"/>
      <c r="CV4" s="648"/>
      <c r="CW4" s="648"/>
      <c r="CX4" s="648"/>
      <c r="CY4" s="648"/>
      <c r="CZ4" s="648"/>
      <c r="DA4" s="649"/>
      <c r="DB4" s="647">
        <v>12.6</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14152618</v>
      </c>
      <c r="BO5" s="469"/>
      <c r="BP5" s="469"/>
      <c r="BQ5" s="469"/>
      <c r="BR5" s="469"/>
      <c r="BS5" s="469"/>
      <c r="BT5" s="469"/>
      <c r="BU5" s="470"/>
      <c r="BV5" s="468">
        <v>10897460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87.6</v>
      </c>
      <c r="CU5" s="439"/>
      <c r="CV5" s="439"/>
      <c r="CW5" s="439"/>
      <c r="CX5" s="439"/>
      <c r="CY5" s="439"/>
      <c r="CZ5" s="439"/>
      <c r="DA5" s="440"/>
      <c r="DB5" s="438">
        <v>90</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616907</v>
      </c>
      <c r="BO6" s="469"/>
      <c r="BP6" s="469"/>
      <c r="BQ6" s="469"/>
      <c r="BR6" s="469"/>
      <c r="BS6" s="469"/>
      <c r="BT6" s="469"/>
      <c r="BU6" s="470"/>
      <c r="BV6" s="468">
        <v>918644</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93.1</v>
      </c>
      <c r="CU6" s="622"/>
      <c r="CV6" s="622"/>
      <c r="CW6" s="622"/>
      <c r="CX6" s="622"/>
      <c r="CY6" s="622"/>
      <c r="CZ6" s="622"/>
      <c r="DA6" s="623"/>
      <c r="DB6" s="621">
        <v>95.8</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4021</v>
      </c>
      <c r="BO7" s="469"/>
      <c r="BP7" s="469"/>
      <c r="BQ7" s="469"/>
      <c r="BR7" s="469"/>
      <c r="BS7" s="469"/>
      <c r="BT7" s="469"/>
      <c r="BU7" s="470"/>
      <c r="BV7" s="468">
        <v>65210</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7041730</v>
      </c>
      <c r="CU7" s="469"/>
      <c r="CV7" s="469"/>
      <c r="CW7" s="469"/>
      <c r="CX7" s="469"/>
      <c r="CY7" s="469"/>
      <c r="CZ7" s="469"/>
      <c r="DA7" s="470"/>
      <c r="DB7" s="468">
        <v>6772018</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612886</v>
      </c>
      <c r="BO8" s="469"/>
      <c r="BP8" s="469"/>
      <c r="BQ8" s="469"/>
      <c r="BR8" s="469"/>
      <c r="BS8" s="469"/>
      <c r="BT8" s="469"/>
      <c r="BU8" s="470"/>
      <c r="BV8" s="468">
        <v>853434</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0.86</v>
      </c>
      <c r="CU8" s="582"/>
      <c r="CV8" s="582"/>
      <c r="CW8" s="582"/>
      <c r="CX8" s="582"/>
      <c r="CY8" s="582"/>
      <c r="CZ8" s="582"/>
      <c r="DA8" s="583"/>
      <c r="DB8" s="581">
        <v>0.87</v>
      </c>
      <c r="DC8" s="582"/>
      <c r="DD8" s="582"/>
      <c r="DE8" s="582"/>
      <c r="DF8" s="582"/>
      <c r="DG8" s="582"/>
      <c r="DH8" s="582"/>
      <c r="DI8" s="583"/>
      <c r="DJ8" s="186"/>
      <c r="DK8" s="186"/>
      <c r="DL8" s="186"/>
      <c r="DM8" s="186"/>
      <c r="DN8" s="186"/>
      <c r="DO8" s="186"/>
    </row>
    <row r="9" spans="1:119" ht="18.75" customHeight="1" thickBot="1" x14ac:dyDescent="0.25">
      <c r="A9" s="187"/>
      <c r="B9" s="610" t="s">
        <v>113</v>
      </c>
      <c r="C9" s="611"/>
      <c r="D9" s="611"/>
      <c r="E9" s="611"/>
      <c r="F9" s="611"/>
      <c r="G9" s="611"/>
      <c r="H9" s="611"/>
      <c r="I9" s="611"/>
      <c r="J9" s="611"/>
      <c r="K9" s="531"/>
      <c r="L9" s="612" t="s">
        <v>114</v>
      </c>
      <c r="M9" s="613"/>
      <c r="N9" s="613"/>
      <c r="O9" s="613"/>
      <c r="P9" s="613"/>
      <c r="Q9" s="614"/>
      <c r="R9" s="615">
        <v>31634</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102</v>
      </c>
      <c r="AV9" s="526"/>
      <c r="AW9" s="526"/>
      <c r="AX9" s="526"/>
      <c r="AY9" s="448" t="s">
        <v>117</v>
      </c>
      <c r="AZ9" s="449"/>
      <c r="BA9" s="449"/>
      <c r="BB9" s="449"/>
      <c r="BC9" s="449"/>
      <c r="BD9" s="449"/>
      <c r="BE9" s="449"/>
      <c r="BF9" s="449"/>
      <c r="BG9" s="449"/>
      <c r="BH9" s="449"/>
      <c r="BI9" s="449"/>
      <c r="BJ9" s="449"/>
      <c r="BK9" s="449"/>
      <c r="BL9" s="449"/>
      <c r="BM9" s="450"/>
      <c r="BN9" s="468">
        <v>-240548</v>
      </c>
      <c r="BO9" s="469"/>
      <c r="BP9" s="469"/>
      <c r="BQ9" s="469"/>
      <c r="BR9" s="469"/>
      <c r="BS9" s="469"/>
      <c r="BT9" s="469"/>
      <c r="BU9" s="470"/>
      <c r="BV9" s="468">
        <v>243630</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7.4</v>
      </c>
      <c r="CU9" s="439"/>
      <c r="CV9" s="439"/>
      <c r="CW9" s="439"/>
      <c r="CX9" s="439"/>
      <c r="CY9" s="439"/>
      <c r="CZ9" s="439"/>
      <c r="DA9" s="440"/>
      <c r="DB9" s="438">
        <v>7.6</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119</v>
      </c>
      <c r="M10" s="442"/>
      <c r="N10" s="442"/>
      <c r="O10" s="442"/>
      <c r="P10" s="442"/>
      <c r="Q10" s="443"/>
      <c r="R10" s="444">
        <v>31550</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505870</v>
      </c>
      <c r="BO10" s="469"/>
      <c r="BP10" s="469"/>
      <c r="BQ10" s="469"/>
      <c r="BR10" s="469"/>
      <c r="BS10" s="469"/>
      <c r="BT10" s="469"/>
      <c r="BU10" s="470"/>
      <c r="BV10" s="468">
        <v>367139</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2">
      <c r="A12" s="187"/>
      <c r="B12" s="584" t="s">
        <v>132</v>
      </c>
      <c r="C12" s="585"/>
      <c r="D12" s="585"/>
      <c r="E12" s="585"/>
      <c r="F12" s="585"/>
      <c r="G12" s="585"/>
      <c r="H12" s="585"/>
      <c r="I12" s="585"/>
      <c r="J12" s="585"/>
      <c r="K12" s="586"/>
      <c r="L12" s="593" t="s">
        <v>133</v>
      </c>
      <c r="M12" s="594"/>
      <c r="N12" s="594"/>
      <c r="O12" s="594"/>
      <c r="P12" s="594"/>
      <c r="Q12" s="595"/>
      <c r="R12" s="596">
        <v>32711</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110</v>
      </c>
      <c r="AV12" s="526"/>
      <c r="AW12" s="526"/>
      <c r="AX12" s="526"/>
      <c r="AY12" s="448" t="s">
        <v>137</v>
      </c>
      <c r="AZ12" s="449"/>
      <c r="BA12" s="449"/>
      <c r="BB12" s="449"/>
      <c r="BC12" s="449"/>
      <c r="BD12" s="449"/>
      <c r="BE12" s="449"/>
      <c r="BF12" s="449"/>
      <c r="BG12" s="449"/>
      <c r="BH12" s="449"/>
      <c r="BI12" s="449"/>
      <c r="BJ12" s="449"/>
      <c r="BK12" s="449"/>
      <c r="BL12" s="449"/>
      <c r="BM12" s="450"/>
      <c r="BN12" s="468">
        <v>375241</v>
      </c>
      <c r="BO12" s="469"/>
      <c r="BP12" s="469"/>
      <c r="BQ12" s="469"/>
      <c r="BR12" s="469"/>
      <c r="BS12" s="469"/>
      <c r="BT12" s="469"/>
      <c r="BU12" s="470"/>
      <c r="BV12" s="468">
        <v>359507</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140</v>
      </c>
      <c r="N13" s="569"/>
      <c r="O13" s="569"/>
      <c r="P13" s="569"/>
      <c r="Q13" s="570"/>
      <c r="R13" s="571">
        <v>32519</v>
      </c>
      <c r="S13" s="572"/>
      <c r="T13" s="572"/>
      <c r="U13" s="572"/>
      <c r="V13" s="573"/>
      <c r="W13" s="559" t="s">
        <v>141</v>
      </c>
      <c r="X13" s="481"/>
      <c r="Y13" s="481"/>
      <c r="Z13" s="481"/>
      <c r="AA13" s="481"/>
      <c r="AB13" s="482"/>
      <c r="AC13" s="444">
        <v>317</v>
      </c>
      <c r="AD13" s="445"/>
      <c r="AE13" s="445"/>
      <c r="AF13" s="445"/>
      <c r="AG13" s="446"/>
      <c r="AH13" s="444">
        <v>427</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-109919</v>
      </c>
      <c r="BO13" s="469"/>
      <c r="BP13" s="469"/>
      <c r="BQ13" s="469"/>
      <c r="BR13" s="469"/>
      <c r="BS13" s="469"/>
      <c r="BT13" s="469"/>
      <c r="BU13" s="470"/>
      <c r="BV13" s="468">
        <v>251262</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5.2</v>
      </c>
      <c r="CU13" s="439"/>
      <c r="CV13" s="439"/>
      <c r="CW13" s="439"/>
      <c r="CX13" s="439"/>
      <c r="CY13" s="439"/>
      <c r="CZ13" s="439"/>
      <c r="DA13" s="440"/>
      <c r="DB13" s="438">
        <v>6</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146</v>
      </c>
      <c r="M14" s="605"/>
      <c r="N14" s="605"/>
      <c r="O14" s="605"/>
      <c r="P14" s="605"/>
      <c r="Q14" s="606"/>
      <c r="R14" s="571">
        <v>32773</v>
      </c>
      <c r="S14" s="572"/>
      <c r="T14" s="572"/>
      <c r="U14" s="572"/>
      <c r="V14" s="573"/>
      <c r="W14" s="574"/>
      <c r="X14" s="484"/>
      <c r="Y14" s="484"/>
      <c r="Z14" s="484"/>
      <c r="AA14" s="484"/>
      <c r="AB14" s="485"/>
      <c r="AC14" s="564">
        <v>2.2999999999999998</v>
      </c>
      <c r="AD14" s="565"/>
      <c r="AE14" s="565"/>
      <c r="AF14" s="565"/>
      <c r="AG14" s="566"/>
      <c r="AH14" s="564">
        <v>2.9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44.4</v>
      </c>
      <c r="CU14" s="576"/>
      <c r="CV14" s="576"/>
      <c r="CW14" s="576"/>
      <c r="CX14" s="576"/>
      <c r="CY14" s="576"/>
      <c r="CZ14" s="576"/>
      <c r="DA14" s="577"/>
      <c r="DB14" s="575">
        <v>73.400000000000006</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140</v>
      </c>
      <c r="N15" s="569"/>
      <c r="O15" s="569"/>
      <c r="P15" s="569"/>
      <c r="Q15" s="570"/>
      <c r="R15" s="571">
        <v>32579</v>
      </c>
      <c r="S15" s="572"/>
      <c r="T15" s="572"/>
      <c r="U15" s="572"/>
      <c r="V15" s="573"/>
      <c r="W15" s="559" t="s">
        <v>148</v>
      </c>
      <c r="X15" s="481"/>
      <c r="Y15" s="481"/>
      <c r="Z15" s="481"/>
      <c r="AA15" s="481"/>
      <c r="AB15" s="482"/>
      <c r="AC15" s="444">
        <v>3000</v>
      </c>
      <c r="AD15" s="445"/>
      <c r="AE15" s="445"/>
      <c r="AF15" s="445"/>
      <c r="AG15" s="446"/>
      <c r="AH15" s="444">
        <v>3079</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4487112</v>
      </c>
      <c r="BO15" s="464"/>
      <c r="BP15" s="464"/>
      <c r="BQ15" s="464"/>
      <c r="BR15" s="464"/>
      <c r="BS15" s="464"/>
      <c r="BT15" s="464"/>
      <c r="BU15" s="465"/>
      <c r="BV15" s="463">
        <v>4362606</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22</v>
      </c>
      <c r="AD16" s="565"/>
      <c r="AE16" s="565"/>
      <c r="AF16" s="565"/>
      <c r="AG16" s="566"/>
      <c r="AH16" s="564">
        <v>21.2</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5266152</v>
      </c>
      <c r="BO16" s="469"/>
      <c r="BP16" s="469"/>
      <c r="BQ16" s="469"/>
      <c r="BR16" s="469"/>
      <c r="BS16" s="469"/>
      <c r="BT16" s="469"/>
      <c r="BU16" s="470"/>
      <c r="BV16" s="468">
        <v>5021382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10304</v>
      </c>
      <c r="AD17" s="445"/>
      <c r="AE17" s="445"/>
      <c r="AF17" s="445"/>
      <c r="AG17" s="446"/>
      <c r="AH17" s="444">
        <v>11045</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5791618</v>
      </c>
      <c r="BO17" s="469"/>
      <c r="BP17" s="469"/>
      <c r="BQ17" s="469"/>
      <c r="BR17" s="469"/>
      <c r="BS17" s="469"/>
      <c r="BT17" s="469"/>
      <c r="BU17" s="470"/>
      <c r="BV17" s="468">
        <v>5730738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158</v>
      </c>
      <c r="C18" s="531"/>
      <c r="D18" s="531"/>
      <c r="E18" s="532"/>
      <c r="F18" s="532"/>
      <c r="G18" s="532"/>
      <c r="H18" s="532"/>
      <c r="I18" s="532"/>
      <c r="J18" s="532"/>
      <c r="K18" s="532"/>
      <c r="L18" s="533">
        <v>17.18</v>
      </c>
      <c r="M18" s="533"/>
      <c r="N18" s="533"/>
      <c r="O18" s="533"/>
      <c r="P18" s="533"/>
      <c r="Q18" s="533"/>
      <c r="R18" s="534"/>
      <c r="S18" s="534"/>
      <c r="T18" s="534"/>
      <c r="U18" s="534"/>
      <c r="V18" s="535"/>
      <c r="W18" s="549"/>
      <c r="X18" s="550"/>
      <c r="Y18" s="550"/>
      <c r="Z18" s="550"/>
      <c r="AA18" s="550"/>
      <c r="AB18" s="560"/>
      <c r="AC18" s="432">
        <v>75.599999999999994</v>
      </c>
      <c r="AD18" s="433"/>
      <c r="AE18" s="433"/>
      <c r="AF18" s="433"/>
      <c r="AG18" s="536"/>
      <c r="AH18" s="432">
        <v>75.900000000000006</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6151586</v>
      </c>
      <c r="BO18" s="469"/>
      <c r="BP18" s="469"/>
      <c r="BQ18" s="469"/>
      <c r="BR18" s="469"/>
      <c r="BS18" s="469"/>
      <c r="BT18" s="469"/>
      <c r="BU18" s="470"/>
      <c r="BV18" s="468">
        <v>6266493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160</v>
      </c>
      <c r="C19" s="531"/>
      <c r="D19" s="531"/>
      <c r="E19" s="532"/>
      <c r="F19" s="532"/>
      <c r="G19" s="532"/>
      <c r="H19" s="532"/>
      <c r="I19" s="532"/>
      <c r="J19" s="532"/>
      <c r="K19" s="532"/>
      <c r="L19" s="538">
        <v>1841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8816026</v>
      </c>
      <c r="BO19" s="469"/>
      <c r="BP19" s="469"/>
      <c r="BQ19" s="469"/>
      <c r="BR19" s="469"/>
      <c r="BS19" s="469"/>
      <c r="BT19" s="469"/>
      <c r="BU19" s="470"/>
      <c r="BV19" s="468">
        <v>8415158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162</v>
      </c>
      <c r="C20" s="531"/>
      <c r="D20" s="531"/>
      <c r="E20" s="532"/>
      <c r="F20" s="532"/>
      <c r="G20" s="532"/>
      <c r="H20" s="532"/>
      <c r="I20" s="532"/>
      <c r="J20" s="532"/>
      <c r="K20" s="532"/>
      <c r="L20" s="538">
        <v>12706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8191361</v>
      </c>
      <c r="BO23" s="469"/>
      <c r="BP23" s="469"/>
      <c r="BQ23" s="469"/>
      <c r="BR23" s="469"/>
      <c r="BS23" s="469"/>
      <c r="BT23" s="469"/>
      <c r="BU23" s="470"/>
      <c r="BV23" s="468">
        <v>8263851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171</v>
      </c>
      <c r="F24" s="442"/>
      <c r="G24" s="442"/>
      <c r="H24" s="442"/>
      <c r="I24" s="442"/>
      <c r="J24" s="442"/>
      <c r="K24" s="443"/>
      <c r="L24" s="444">
        <v>1</v>
      </c>
      <c r="M24" s="445"/>
      <c r="N24" s="445"/>
      <c r="O24" s="445"/>
      <c r="P24" s="446"/>
      <c r="Q24" s="444">
        <v>7670</v>
      </c>
      <c r="R24" s="445"/>
      <c r="S24" s="445"/>
      <c r="T24" s="445"/>
      <c r="U24" s="445"/>
      <c r="V24" s="446"/>
      <c r="W24" s="510"/>
      <c r="X24" s="501"/>
      <c r="Y24" s="502"/>
      <c r="Z24" s="441" t="s">
        <v>172</v>
      </c>
      <c r="AA24" s="442"/>
      <c r="AB24" s="442"/>
      <c r="AC24" s="442"/>
      <c r="AD24" s="442"/>
      <c r="AE24" s="442"/>
      <c r="AF24" s="442"/>
      <c r="AG24" s="443"/>
      <c r="AH24" s="444">
        <v>230</v>
      </c>
      <c r="AI24" s="445"/>
      <c r="AJ24" s="445"/>
      <c r="AK24" s="445"/>
      <c r="AL24" s="446"/>
      <c r="AM24" s="444">
        <v>671830</v>
      </c>
      <c r="AN24" s="445"/>
      <c r="AO24" s="445"/>
      <c r="AP24" s="445"/>
      <c r="AQ24" s="445"/>
      <c r="AR24" s="446"/>
      <c r="AS24" s="444">
        <v>2921</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7942068</v>
      </c>
      <c r="BO24" s="469"/>
      <c r="BP24" s="469"/>
      <c r="BQ24" s="469"/>
      <c r="BR24" s="469"/>
      <c r="BS24" s="469"/>
      <c r="BT24" s="469"/>
      <c r="BU24" s="470"/>
      <c r="BV24" s="468">
        <v>8027808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174</v>
      </c>
      <c r="F25" s="442"/>
      <c r="G25" s="442"/>
      <c r="H25" s="442"/>
      <c r="I25" s="442"/>
      <c r="J25" s="442"/>
      <c r="K25" s="443"/>
      <c r="L25" s="444">
        <v>1</v>
      </c>
      <c r="M25" s="445"/>
      <c r="N25" s="445"/>
      <c r="O25" s="445"/>
      <c r="P25" s="446"/>
      <c r="Q25" s="444">
        <v>6230</v>
      </c>
      <c r="R25" s="445"/>
      <c r="S25" s="445"/>
      <c r="T25" s="445"/>
      <c r="U25" s="445"/>
      <c r="V25" s="446"/>
      <c r="W25" s="510"/>
      <c r="X25" s="501"/>
      <c r="Y25" s="502"/>
      <c r="Z25" s="441" t="s">
        <v>175</v>
      </c>
      <c r="AA25" s="442"/>
      <c r="AB25" s="442"/>
      <c r="AC25" s="442"/>
      <c r="AD25" s="442"/>
      <c r="AE25" s="442"/>
      <c r="AF25" s="442"/>
      <c r="AG25" s="443"/>
      <c r="AH25" s="444">
        <v>46</v>
      </c>
      <c r="AI25" s="445"/>
      <c r="AJ25" s="445"/>
      <c r="AK25" s="445"/>
      <c r="AL25" s="446"/>
      <c r="AM25" s="444">
        <v>142508</v>
      </c>
      <c r="AN25" s="445"/>
      <c r="AO25" s="445"/>
      <c r="AP25" s="445"/>
      <c r="AQ25" s="445"/>
      <c r="AR25" s="446"/>
      <c r="AS25" s="444">
        <v>3098</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6431897</v>
      </c>
      <c r="BO25" s="464"/>
      <c r="BP25" s="464"/>
      <c r="BQ25" s="464"/>
      <c r="BR25" s="464"/>
      <c r="BS25" s="464"/>
      <c r="BT25" s="464"/>
      <c r="BU25" s="465"/>
      <c r="BV25" s="463">
        <v>6658896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177</v>
      </c>
      <c r="F26" s="442"/>
      <c r="G26" s="442"/>
      <c r="H26" s="442"/>
      <c r="I26" s="442"/>
      <c r="J26" s="442"/>
      <c r="K26" s="443"/>
      <c r="L26" s="444">
        <v>1</v>
      </c>
      <c r="M26" s="445"/>
      <c r="N26" s="445"/>
      <c r="O26" s="445"/>
      <c r="P26" s="446"/>
      <c r="Q26" s="444">
        <v>5750</v>
      </c>
      <c r="R26" s="445"/>
      <c r="S26" s="445"/>
      <c r="T26" s="445"/>
      <c r="U26" s="445"/>
      <c r="V26" s="446"/>
      <c r="W26" s="510"/>
      <c r="X26" s="501"/>
      <c r="Y26" s="502"/>
      <c r="Z26" s="441" t="s">
        <v>178</v>
      </c>
      <c r="AA26" s="523"/>
      <c r="AB26" s="523"/>
      <c r="AC26" s="523"/>
      <c r="AD26" s="523"/>
      <c r="AE26" s="523"/>
      <c r="AF26" s="523"/>
      <c r="AG26" s="524"/>
      <c r="AH26" s="444">
        <v>4</v>
      </c>
      <c r="AI26" s="445"/>
      <c r="AJ26" s="445"/>
      <c r="AK26" s="445"/>
      <c r="AL26" s="446"/>
      <c r="AM26" s="444">
        <v>11388</v>
      </c>
      <c r="AN26" s="445"/>
      <c r="AO26" s="445"/>
      <c r="AP26" s="445"/>
      <c r="AQ26" s="445"/>
      <c r="AR26" s="446"/>
      <c r="AS26" s="444">
        <v>2847</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130</v>
      </c>
      <c r="BO26" s="469"/>
      <c r="BP26" s="469"/>
      <c r="BQ26" s="469"/>
      <c r="BR26" s="469"/>
      <c r="BS26" s="469"/>
      <c r="BT26" s="469"/>
      <c r="BU26" s="470"/>
      <c r="BV26" s="468" t="s">
        <v>130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180</v>
      </c>
      <c r="F27" s="442"/>
      <c r="G27" s="442"/>
      <c r="H27" s="442"/>
      <c r="I27" s="442"/>
      <c r="J27" s="442"/>
      <c r="K27" s="443"/>
      <c r="L27" s="444">
        <v>1</v>
      </c>
      <c r="M27" s="445"/>
      <c r="N27" s="445"/>
      <c r="O27" s="445"/>
      <c r="P27" s="446"/>
      <c r="Q27" s="444">
        <v>4230</v>
      </c>
      <c r="R27" s="445"/>
      <c r="S27" s="445"/>
      <c r="T27" s="445"/>
      <c r="U27" s="445"/>
      <c r="V27" s="446"/>
      <c r="W27" s="510"/>
      <c r="X27" s="501"/>
      <c r="Y27" s="502"/>
      <c r="Z27" s="441" t="s">
        <v>181</v>
      </c>
      <c r="AA27" s="442"/>
      <c r="AB27" s="442"/>
      <c r="AC27" s="442"/>
      <c r="AD27" s="442"/>
      <c r="AE27" s="442"/>
      <c r="AF27" s="442"/>
      <c r="AG27" s="443"/>
      <c r="AH27" s="444">
        <v>15</v>
      </c>
      <c r="AI27" s="445"/>
      <c r="AJ27" s="445"/>
      <c r="AK27" s="445"/>
      <c r="AL27" s="446"/>
      <c r="AM27" s="444">
        <v>48903</v>
      </c>
      <c r="AN27" s="445"/>
      <c r="AO27" s="445"/>
      <c r="AP27" s="445"/>
      <c r="AQ27" s="445"/>
      <c r="AR27" s="446"/>
      <c r="AS27" s="444">
        <v>3260</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953877</v>
      </c>
      <c r="BO27" s="472"/>
      <c r="BP27" s="472"/>
      <c r="BQ27" s="472"/>
      <c r="BR27" s="472"/>
      <c r="BS27" s="472"/>
      <c r="BT27" s="472"/>
      <c r="BU27" s="473"/>
      <c r="BV27" s="471">
        <v>953861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183</v>
      </c>
      <c r="F28" s="442"/>
      <c r="G28" s="442"/>
      <c r="H28" s="442"/>
      <c r="I28" s="442"/>
      <c r="J28" s="442"/>
      <c r="K28" s="443"/>
      <c r="L28" s="444">
        <v>1</v>
      </c>
      <c r="M28" s="445"/>
      <c r="N28" s="445"/>
      <c r="O28" s="445"/>
      <c r="P28" s="446"/>
      <c r="Q28" s="444">
        <v>3440</v>
      </c>
      <c r="R28" s="445"/>
      <c r="S28" s="445"/>
      <c r="T28" s="445"/>
      <c r="U28" s="445"/>
      <c r="V28" s="446"/>
      <c r="W28" s="510"/>
      <c r="X28" s="501"/>
      <c r="Y28" s="502"/>
      <c r="Z28" s="441" t="s">
        <v>184</v>
      </c>
      <c r="AA28" s="442"/>
      <c r="AB28" s="442"/>
      <c r="AC28" s="442"/>
      <c r="AD28" s="442"/>
      <c r="AE28" s="442"/>
      <c r="AF28" s="442"/>
      <c r="AG28" s="443"/>
      <c r="AH28" s="444" t="s">
        <v>185</v>
      </c>
      <c r="AI28" s="445"/>
      <c r="AJ28" s="445"/>
      <c r="AK28" s="445"/>
      <c r="AL28" s="446"/>
      <c r="AM28" s="444" t="s">
        <v>186</v>
      </c>
      <c r="AN28" s="445"/>
      <c r="AO28" s="445"/>
      <c r="AP28" s="445"/>
      <c r="AQ28" s="445"/>
      <c r="AR28" s="446"/>
      <c r="AS28" s="444" t="s">
        <v>130</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1146952</v>
      </c>
      <c r="BO28" s="464"/>
      <c r="BP28" s="464"/>
      <c r="BQ28" s="464"/>
      <c r="BR28" s="464"/>
      <c r="BS28" s="464"/>
      <c r="BT28" s="464"/>
      <c r="BU28" s="465"/>
      <c r="BV28" s="463">
        <v>1016323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188</v>
      </c>
      <c r="F29" s="442"/>
      <c r="G29" s="442"/>
      <c r="H29" s="442"/>
      <c r="I29" s="442"/>
      <c r="J29" s="442"/>
      <c r="K29" s="443"/>
      <c r="L29" s="444">
        <v>12</v>
      </c>
      <c r="M29" s="445"/>
      <c r="N29" s="445"/>
      <c r="O29" s="445"/>
      <c r="P29" s="446"/>
      <c r="Q29" s="444">
        <v>3150</v>
      </c>
      <c r="R29" s="445"/>
      <c r="S29" s="445"/>
      <c r="T29" s="445"/>
      <c r="U29" s="445"/>
      <c r="V29" s="446"/>
      <c r="W29" s="511"/>
      <c r="X29" s="512"/>
      <c r="Y29" s="513"/>
      <c r="Z29" s="441" t="s">
        <v>189</v>
      </c>
      <c r="AA29" s="442"/>
      <c r="AB29" s="442"/>
      <c r="AC29" s="442"/>
      <c r="AD29" s="442"/>
      <c r="AE29" s="442"/>
      <c r="AF29" s="442"/>
      <c r="AG29" s="443"/>
      <c r="AH29" s="444">
        <v>245</v>
      </c>
      <c r="AI29" s="445"/>
      <c r="AJ29" s="445"/>
      <c r="AK29" s="445"/>
      <c r="AL29" s="446"/>
      <c r="AM29" s="444">
        <v>720733</v>
      </c>
      <c r="AN29" s="445"/>
      <c r="AO29" s="445"/>
      <c r="AP29" s="445"/>
      <c r="AQ29" s="445"/>
      <c r="AR29" s="446"/>
      <c r="AS29" s="444">
        <v>2942</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410</v>
      </c>
      <c r="BO29" s="469"/>
      <c r="BP29" s="469"/>
      <c r="BQ29" s="469"/>
      <c r="BR29" s="469"/>
      <c r="BS29" s="469"/>
      <c r="BT29" s="469"/>
      <c r="BU29" s="470"/>
      <c r="BV29" s="468">
        <v>410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94.5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2203748</v>
      </c>
      <c r="BO30" s="472"/>
      <c r="BP30" s="472"/>
      <c r="BQ30" s="472"/>
      <c r="BR30" s="472"/>
      <c r="BS30" s="472"/>
      <c r="BT30" s="472"/>
      <c r="BU30" s="473"/>
      <c r="BV30" s="471">
        <v>1664066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201</v>
      </c>
      <c r="X33" s="430"/>
      <c r="Y33" s="430"/>
      <c r="Z33" s="430"/>
      <c r="AA33" s="430"/>
      <c r="AB33" s="430"/>
      <c r="AC33" s="430"/>
      <c r="AD33" s="430"/>
      <c r="AE33" s="430"/>
      <c r="AF33" s="430"/>
      <c r="AG33" s="430"/>
      <c r="AH33" s="430"/>
      <c r="AI33" s="430"/>
      <c r="AJ33" s="430"/>
      <c r="AK33" s="430"/>
      <c r="AL33" s="216"/>
      <c r="AM33" s="431" t="s">
        <v>200</v>
      </c>
      <c r="AN33" s="431"/>
      <c r="AO33" s="430" t="s">
        <v>202</v>
      </c>
      <c r="AP33" s="430"/>
      <c r="AQ33" s="430"/>
      <c r="AR33" s="430"/>
      <c r="AS33" s="430"/>
      <c r="AT33" s="430"/>
      <c r="AU33" s="430"/>
      <c r="AV33" s="430"/>
      <c r="AW33" s="430"/>
      <c r="AX33" s="430"/>
      <c r="AY33" s="430"/>
      <c r="AZ33" s="430"/>
      <c r="BA33" s="430"/>
      <c r="BB33" s="430"/>
      <c r="BC33" s="430"/>
      <c r="BD33" s="217"/>
      <c r="BE33" s="430" t="s">
        <v>203</v>
      </c>
      <c r="BF33" s="430"/>
      <c r="BG33" s="430" t="s">
        <v>204</v>
      </c>
      <c r="BH33" s="430"/>
      <c r="BI33" s="430"/>
      <c r="BJ33" s="430"/>
      <c r="BK33" s="430"/>
      <c r="BL33" s="430"/>
      <c r="BM33" s="430"/>
      <c r="BN33" s="430"/>
      <c r="BO33" s="430"/>
      <c r="BP33" s="430"/>
      <c r="BQ33" s="430"/>
      <c r="BR33" s="430"/>
      <c r="BS33" s="430"/>
      <c r="BT33" s="430"/>
      <c r="BU33" s="430"/>
      <c r="BV33" s="217"/>
      <c r="BW33" s="431" t="s">
        <v>203</v>
      </c>
      <c r="BX33" s="431"/>
      <c r="BY33" s="430" t="s">
        <v>205</v>
      </c>
      <c r="BZ33" s="430"/>
      <c r="CA33" s="430"/>
      <c r="CB33" s="430"/>
      <c r="CC33" s="430"/>
      <c r="CD33" s="430"/>
      <c r="CE33" s="430"/>
      <c r="CF33" s="430"/>
      <c r="CG33" s="430"/>
      <c r="CH33" s="430"/>
      <c r="CI33" s="430"/>
      <c r="CJ33" s="430"/>
      <c r="CK33" s="430"/>
      <c r="CL33" s="430"/>
      <c r="CM33" s="430"/>
      <c r="CN33" s="216"/>
      <c r="CO33" s="431" t="s">
        <v>198</v>
      </c>
      <c r="CP33" s="431"/>
      <c r="CQ33" s="430" t="s">
        <v>206</v>
      </c>
      <c r="CR33" s="430"/>
      <c r="CS33" s="430"/>
      <c r="CT33" s="430"/>
      <c r="CU33" s="430"/>
      <c r="CV33" s="430"/>
      <c r="CW33" s="430"/>
      <c r="CX33" s="430"/>
      <c r="CY33" s="430"/>
      <c r="CZ33" s="430"/>
      <c r="DA33" s="430"/>
      <c r="DB33" s="430"/>
      <c r="DC33" s="430"/>
      <c r="DD33" s="430"/>
      <c r="DE33" s="430"/>
      <c r="DF33" s="216"/>
      <c r="DG33" s="429" t="s">
        <v>207</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下水道事業会計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6</v>
      </c>
      <c r="BX34" s="427"/>
      <c r="BY34" s="426" t="str">
        <f>IF('各会計、関係団体の財政状況及び健全化判断比率'!B68="","",'各会計、関係団体の財政状況及び健全化判断比率'!B68)</f>
        <v>神奈川県市町村職員退職手当組合</v>
      </c>
      <c r="BZ34" s="426"/>
      <c r="CA34" s="426"/>
      <c r="CB34" s="426"/>
      <c r="CC34" s="426"/>
      <c r="CD34" s="426"/>
      <c r="CE34" s="426"/>
      <c r="CF34" s="426"/>
      <c r="CG34" s="426"/>
      <c r="CH34" s="426"/>
      <c r="CI34" s="426"/>
      <c r="CJ34" s="426"/>
      <c r="CK34" s="426"/>
      <c r="CL34" s="426"/>
      <c r="CM34" s="426"/>
      <c r="CN34" s="214"/>
      <c r="CO34" s="427">
        <f>IF(CQ34="","",MAX(C34:D43,U34:V43,AM34:AN43,BE34:BF43,BW34:BX43)+1)</f>
        <v>10</v>
      </c>
      <c r="CP34" s="427"/>
      <c r="CQ34" s="426" t="str">
        <f>IF('各会計、関係団体の財政状況及び健全化判断比率'!BS7="","",'各会計、関係団体の財政状況及び健全化判断比率'!BS7)</f>
        <v>大磯町土地開発公社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7</v>
      </c>
      <c r="BX35" s="427"/>
      <c r="BY35" s="426" t="str">
        <f>IF('各会計、関係団体の財政状況及び健全化判断比率'!B69="","",'各会計、関係団体の財政状況及び健全化判断比率'!B69)</f>
        <v>神奈川県後期高齢者医療広域連合（一般会計）</v>
      </c>
      <c r="BZ35" s="426"/>
      <c r="CA35" s="426"/>
      <c r="CB35" s="426"/>
      <c r="CC35" s="426"/>
      <c r="CD35" s="426"/>
      <c r="CE35" s="426"/>
      <c r="CF35" s="426"/>
      <c r="CG35" s="426"/>
      <c r="CH35" s="426"/>
      <c r="CI35" s="426"/>
      <c r="CJ35" s="426"/>
      <c r="CK35" s="426"/>
      <c r="CL35" s="426"/>
      <c r="CM35" s="426"/>
      <c r="CN35" s="214"/>
      <c r="CO35" s="427">
        <f t="shared" ref="CO35:CO43" si="3">IF(CQ35="","",CO34+1)</f>
        <v>11</v>
      </c>
      <c r="CP35" s="427"/>
      <c r="CQ35" s="426" t="str">
        <f>IF('各会計、関係団体の財政状況及び健全化判断比率'!BS8="","",'各会計、関係団体の財政状況及び健全化判断比率'!BS8)</f>
        <v>公益財団法人かながわ海岸美化財団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8</v>
      </c>
      <c r="BX36" s="427"/>
      <c r="BY36" s="426" t="str">
        <f>IF('各会計、関係団体の財政状況及び健全化判断比率'!B70="","",'各会計、関係団体の財政状況及び健全化判断比率'!B70)</f>
        <v>神奈川県後期高齢者医療広域連合（後期高齢者医療特別会計）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9</v>
      </c>
      <c r="BX37" s="427"/>
      <c r="BY37" s="426" t="str">
        <f>IF('各会計、関係団体の財政状況及び健全化判断比率'!B71="","",'各会計、関係団体の財政状況及び健全化判断比率'!B71)</f>
        <v>神奈川県町村情報システム共同事業組合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212</v>
      </c>
    </row>
    <row r="50" spans="5:5" x14ac:dyDescent="0.2">
      <c r="E50" s="188" t="s">
        <v>213</v>
      </c>
    </row>
    <row r="51" spans="5:5" x14ac:dyDescent="0.2">
      <c r="E51" s="188" t="s">
        <v>214</v>
      </c>
    </row>
    <row r="52" spans="5:5" x14ac:dyDescent="0.2">
      <c r="E52" s="188" t="s">
        <v>215</v>
      </c>
    </row>
    <row r="53" spans="5:5" x14ac:dyDescent="0.2"/>
    <row r="54" spans="5:5" x14ac:dyDescent="0.2"/>
    <row r="55" spans="5:5" x14ac:dyDescent="0.2"/>
    <row r="56" spans="5:5" x14ac:dyDescent="0.2"/>
  </sheetData>
  <sheetProtection algorithmName="SHA-512" hashValue="6JdGwhj/i5pq+1X1RKY1E6RBdHyBBTLMTS8z664lU47HxEyFWlKK7reLatt8HiNCB6PDx4zIYdwSVFJjRB4VYw==" saltValue="wGJnR9JIaZu6aAlRlFYI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50" t="s">
        <v>563</v>
      </c>
      <c r="D34" s="1250"/>
      <c r="E34" s="1251"/>
      <c r="F34" s="32">
        <v>7.24</v>
      </c>
      <c r="G34" s="33">
        <v>5.37</v>
      </c>
      <c r="H34" s="33">
        <v>9.07</v>
      </c>
      <c r="I34" s="33">
        <v>12.6</v>
      </c>
      <c r="J34" s="34">
        <v>8.6999999999999993</v>
      </c>
      <c r="K34" s="22"/>
      <c r="L34" s="22"/>
      <c r="M34" s="22"/>
      <c r="N34" s="22"/>
      <c r="O34" s="22"/>
      <c r="P34" s="22"/>
    </row>
    <row r="35" spans="1:16" ht="39" customHeight="1" x14ac:dyDescent="0.2">
      <c r="A35" s="22"/>
      <c r="B35" s="35"/>
      <c r="C35" s="1244" t="s">
        <v>564</v>
      </c>
      <c r="D35" s="1245"/>
      <c r="E35" s="1246"/>
      <c r="F35" s="36">
        <v>2.23</v>
      </c>
      <c r="G35" s="37">
        <v>2.11</v>
      </c>
      <c r="H35" s="37">
        <v>3.53</v>
      </c>
      <c r="I35" s="37">
        <v>2.35</v>
      </c>
      <c r="J35" s="38">
        <v>2.72</v>
      </c>
      <c r="K35" s="22"/>
      <c r="L35" s="22"/>
      <c r="M35" s="22"/>
      <c r="N35" s="22"/>
      <c r="O35" s="22"/>
      <c r="P35" s="22"/>
    </row>
    <row r="36" spans="1:16" ht="39" customHeight="1" x14ac:dyDescent="0.2">
      <c r="A36" s="22"/>
      <c r="B36" s="35"/>
      <c r="C36" s="1244" t="s">
        <v>565</v>
      </c>
      <c r="D36" s="1245"/>
      <c r="E36" s="1246"/>
      <c r="F36" s="36">
        <v>3.4</v>
      </c>
      <c r="G36" s="37">
        <v>1.4</v>
      </c>
      <c r="H36" s="37">
        <v>0.76</v>
      </c>
      <c r="I36" s="37">
        <v>0.3</v>
      </c>
      <c r="J36" s="38">
        <v>1.02</v>
      </c>
      <c r="K36" s="22"/>
      <c r="L36" s="22"/>
      <c r="M36" s="22"/>
      <c r="N36" s="22"/>
      <c r="O36" s="22"/>
      <c r="P36" s="22"/>
    </row>
    <row r="37" spans="1:16" ht="39" customHeight="1" x14ac:dyDescent="0.2">
      <c r="A37" s="22"/>
      <c r="B37" s="35"/>
      <c r="C37" s="1244" t="s">
        <v>566</v>
      </c>
      <c r="D37" s="1245"/>
      <c r="E37" s="1246"/>
      <c r="F37" s="36" t="s">
        <v>515</v>
      </c>
      <c r="G37" s="37" t="s">
        <v>515</v>
      </c>
      <c r="H37" s="37" t="s">
        <v>515</v>
      </c>
      <c r="I37" s="37" t="s">
        <v>515</v>
      </c>
      <c r="J37" s="38">
        <v>0.8</v>
      </c>
      <c r="K37" s="22"/>
      <c r="L37" s="22"/>
      <c r="M37" s="22"/>
      <c r="N37" s="22"/>
      <c r="O37" s="22"/>
      <c r="P37" s="22"/>
    </row>
    <row r="38" spans="1:16" ht="39" customHeight="1" x14ac:dyDescent="0.2">
      <c r="A38" s="22"/>
      <c r="B38" s="35"/>
      <c r="C38" s="1244" t="s">
        <v>567</v>
      </c>
      <c r="D38" s="1245"/>
      <c r="E38" s="1246"/>
      <c r="F38" s="36">
        <v>0.9</v>
      </c>
      <c r="G38" s="37">
        <v>0.42</v>
      </c>
      <c r="H38" s="37">
        <v>0.26</v>
      </c>
      <c r="I38" s="37">
        <v>0.31</v>
      </c>
      <c r="J38" s="38">
        <v>0.27</v>
      </c>
      <c r="K38" s="22"/>
      <c r="L38" s="22"/>
      <c r="M38" s="22"/>
      <c r="N38" s="22"/>
      <c r="O38" s="22"/>
      <c r="P38" s="22"/>
    </row>
    <row r="39" spans="1:16" ht="39" customHeight="1" x14ac:dyDescent="0.2">
      <c r="A39" s="22"/>
      <c r="B39" s="35"/>
      <c r="C39" s="1244"/>
      <c r="D39" s="1245"/>
      <c r="E39" s="1246"/>
      <c r="F39" s="36"/>
      <c r="G39" s="37"/>
      <c r="H39" s="37"/>
      <c r="I39" s="37"/>
      <c r="J39" s="38"/>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568</v>
      </c>
      <c r="D42" s="1245"/>
      <c r="E42" s="1246"/>
      <c r="F42" s="36" t="s">
        <v>515</v>
      </c>
      <c r="G42" s="37" t="s">
        <v>515</v>
      </c>
      <c r="H42" s="37" t="s">
        <v>515</v>
      </c>
      <c r="I42" s="37" t="s">
        <v>515</v>
      </c>
      <c r="J42" s="38" t="s">
        <v>515</v>
      </c>
      <c r="K42" s="22"/>
      <c r="L42" s="22"/>
      <c r="M42" s="22"/>
      <c r="N42" s="22"/>
      <c r="O42" s="22"/>
      <c r="P42" s="22"/>
    </row>
    <row r="43" spans="1:16" ht="39" customHeight="1" thickBot="1" x14ac:dyDescent="0.25">
      <c r="A43" s="22"/>
      <c r="B43" s="40"/>
      <c r="C43" s="1247" t="s">
        <v>569</v>
      </c>
      <c r="D43" s="1248"/>
      <c r="E43" s="1249"/>
      <c r="F43" s="41">
        <v>0.83</v>
      </c>
      <c r="G43" s="42">
        <v>0.63</v>
      </c>
      <c r="H43" s="42">
        <v>1</v>
      </c>
      <c r="I43" s="42">
        <v>0.27</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wPYrXo/sNq3bv9G0xGZNMeRlFz1qmUBaxKYfYaue72NGOGHewvrWuNFSg3zkcZeOQMVxult8Bmt5l0qzFilCg==" saltValue="1R2A42umFD2Os/A2ITcI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634</v>
      </c>
      <c r="L45" s="60">
        <v>660</v>
      </c>
      <c r="M45" s="60">
        <v>631</v>
      </c>
      <c r="N45" s="60">
        <v>638</v>
      </c>
      <c r="O45" s="61">
        <v>654</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2">
      <c r="A48" s="48"/>
      <c r="B48" s="1272"/>
      <c r="C48" s="1273"/>
      <c r="D48" s="62"/>
      <c r="E48" s="1254" t="s">
        <v>15</v>
      </c>
      <c r="F48" s="1254"/>
      <c r="G48" s="1254"/>
      <c r="H48" s="1254"/>
      <c r="I48" s="1254"/>
      <c r="J48" s="1255"/>
      <c r="K48" s="63">
        <v>454</v>
      </c>
      <c r="L48" s="64">
        <v>552</v>
      </c>
      <c r="M48" s="64">
        <v>561</v>
      </c>
      <c r="N48" s="64">
        <v>519</v>
      </c>
      <c r="O48" s="65">
        <v>479</v>
      </c>
      <c r="P48" s="48"/>
      <c r="Q48" s="48"/>
      <c r="R48" s="48"/>
      <c r="S48" s="48"/>
      <c r="T48" s="48"/>
      <c r="U48" s="48"/>
    </row>
    <row r="49" spans="1:21" ht="30.75" customHeight="1" x14ac:dyDescent="0.2">
      <c r="A49" s="48"/>
      <c r="B49" s="1272"/>
      <c r="C49" s="1273"/>
      <c r="D49" s="62"/>
      <c r="E49" s="1254" t="s">
        <v>16</v>
      </c>
      <c r="F49" s="1254"/>
      <c r="G49" s="1254"/>
      <c r="H49" s="1254"/>
      <c r="I49" s="1254"/>
      <c r="J49" s="1255"/>
      <c r="K49" s="63" t="s">
        <v>515</v>
      </c>
      <c r="L49" s="64" t="s">
        <v>515</v>
      </c>
      <c r="M49" s="64" t="s">
        <v>515</v>
      </c>
      <c r="N49" s="64" t="s">
        <v>515</v>
      </c>
      <c r="O49" s="65" t="s">
        <v>515</v>
      </c>
      <c r="P49" s="48"/>
      <c r="Q49" s="48"/>
      <c r="R49" s="48"/>
      <c r="S49" s="48"/>
      <c r="T49" s="48"/>
      <c r="U49" s="48"/>
    </row>
    <row r="50" spans="1:21" ht="30.75" customHeight="1" x14ac:dyDescent="0.2">
      <c r="A50" s="48"/>
      <c r="B50" s="1272"/>
      <c r="C50" s="1273"/>
      <c r="D50" s="62"/>
      <c r="E50" s="1254" t="s">
        <v>17</v>
      </c>
      <c r="F50" s="1254"/>
      <c r="G50" s="1254"/>
      <c r="H50" s="1254"/>
      <c r="I50" s="1254"/>
      <c r="J50" s="1255"/>
      <c r="K50" s="63" t="s">
        <v>515</v>
      </c>
      <c r="L50" s="64" t="s">
        <v>515</v>
      </c>
      <c r="M50" s="64" t="s">
        <v>515</v>
      </c>
      <c r="N50" s="64" t="s">
        <v>515</v>
      </c>
      <c r="O50" s="65" t="s">
        <v>515</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515</v>
      </c>
      <c r="L51" s="64" t="s">
        <v>515</v>
      </c>
      <c r="M51" s="64" t="s">
        <v>515</v>
      </c>
      <c r="N51" s="64" t="s">
        <v>515</v>
      </c>
      <c r="O51" s="65" t="s">
        <v>515</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806</v>
      </c>
      <c r="L52" s="64">
        <v>813</v>
      </c>
      <c r="M52" s="64">
        <v>831</v>
      </c>
      <c r="N52" s="64">
        <v>843</v>
      </c>
      <c r="O52" s="65">
        <v>873</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282</v>
      </c>
      <c r="L53" s="69">
        <v>399</v>
      </c>
      <c r="M53" s="69">
        <v>361</v>
      </c>
      <c r="N53" s="69">
        <v>314</v>
      </c>
      <c r="O53" s="70">
        <v>260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5">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2">
      <c r="B57" s="1260" t="s">
        <v>25</v>
      </c>
      <c r="C57" s="1261"/>
      <c r="D57" s="1264" t="s">
        <v>26</v>
      </c>
      <c r="E57" s="1265"/>
      <c r="F57" s="1265"/>
      <c r="G57" s="1265"/>
      <c r="H57" s="1265"/>
      <c r="I57" s="1265"/>
      <c r="J57" s="1266"/>
      <c r="K57" s="83">
        <v>0</v>
      </c>
      <c r="L57" s="84">
        <v>0</v>
      </c>
      <c r="M57" s="84">
        <v>0</v>
      </c>
      <c r="N57" s="84">
        <v>0</v>
      </c>
      <c r="O57" s="85">
        <v>0</v>
      </c>
    </row>
    <row r="58" spans="1:21" ht="31.5" customHeight="1" thickBot="1" x14ac:dyDescent="0.25">
      <c r="B58" s="1262"/>
      <c r="C58" s="1263"/>
      <c r="D58" s="1267" t="s">
        <v>27</v>
      </c>
      <c r="E58" s="1268"/>
      <c r="F58" s="1268"/>
      <c r="G58" s="1268"/>
      <c r="H58" s="1268"/>
      <c r="I58" s="1268"/>
      <c r="J58" s="1269"/>
      <c r="K58" s="86">
        <v>0</v>
      </c>
      <c r="L58" s="87">
        <v>0</v>
      </c>
      <c r="M58" s="87">
        <v>0</v>
      </c>
      <c r="N58" s="87">
        <v>0</v>
      </c>
      <c r="O58" s="88">
        <v>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iFQbWkUaWZX0OkEmzVOQwr+Bq5gpcvG4Gv9QrgPdceFL8e+LCUKJ48G//2c8mffBHgZRNJzLLJvCXKogiSEPg==" saltValue="FXxOug6eZ2mkt/wjjor9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90" t="s">
        <v>30</v>
      </c>
      <c r="C41" s="1291"/>
      <c r="D41" s="102"/>
      <c r="E41" s="1292" t="s">
        <v>31</v>
      </c>
      <c r="F41" s="1292"/>
      <c r="G41" s="1292"/>
      <c r="H41" s="1293"/>
      <c r="I41" s="103">
        <v>7372</v>
      </c>
      <c r="J41" s="104">
        <v>7873</v>
      </c>
      <c r="K41" s="104">
        <v>7777</v>
      </c>
      <c r="L41" s="104">
        <v>8264</v>
      </c>
      <c r="M41" s="105">
        <v>8191</v>
      </c>
    </row>
    <row r="42" spans="2:13" ht="27.75" customHeight="1" x14ac:dyDescent="0.2">
      <c r="B42" s="1280"/>
      <c r="C42" s="1281"/>
      <c r="D42" s="106"/>
      <c r="E42" s="1284" t="s">
        <v>32</v>
      </c>
      <c r="F42" s="1284"/>
      <c r="G42" s="1284"/>
      <c r="H42" s="1285"/>
      <c r="I42" s="107">
        <v>708</v>
      </c>
      <c r="J42" s="108">
        <v>688</v>
      </c>
      <c r="K42" s="108">
        <v>688</v>
      </c>
      <c r="L42" s="108">
        <v>688</v>
      </c>
      <c r="M42" s="109">
        <v>688</v>
      </c>
    </row>
    <row r="43" spans="2:13" ht="27.75" customHeight="1" x14ac:dyDescent="0.2">
      <c r="B43" s="1280"/>
      <c r="C43" s="1281"/>
      <c r="D43" s="106"/>
      <c r="E43" s="1284" t="s">
        <v>33</v>
      </c>
      <c r="F43" s="1284"/>
      <c r="G43" s="1284"/>
      <c r="H43" s="1285"/>
      <c r="I43" s="107">
        <v>6896</v>
      </c>
      <c r="J43" s="108">
        <v>7631</v>
      </c>
      <c r="K43" s="108">
        <v>7915</v>
      </c>
      <c r="L43" s="108">
        <v>7837</v>
      </c>
      <c r="M43" s="109">
        <v>7544</v>
      </c>
    </row>
    <row r="44" spans="2:13" ht="27.75" customHeight="1" x14ac:dyDescent="0.2">
      <c r="B44" s="1280"/>
      <c r="C44" s="1281"/>
      <c r="D44" s="106"/>
      <c r="E44" s="1284" t="s">
        <v>34</v>
      </c>
      <c r="F44" s="1284"/>
      <c r="G44" s="1284"/>
      <c r="H44" s="1285"/>
      <c r="I44" s="107" t="s">
        <v>515</v>
      </c>
      <c r="J44" s="108" t="s">
        <v>515</v>
      </c>
      <c r="K44" s="108" t="s">
        <v>515</v>
      </c>
      <c r="L44" s="108" t="s">
        <v>515</v>
      </c>
      <c r="M44" s="109" t="s">
        <v>515</v>
      </c>
    </row>
    <row r="45" spans="2:13" ht="27.75" customHeight="1" x14ac:dyDescent="0.2">
      <c r="B45" s="1280"/>
      <c r="C45" s="1281"/>
      <c r="D45" s="106"/>
      <c r="E45" s="1284" t="s">
        <v>35</v>
      </c>
      <c r="F45" s="1284"/>
      <c r="G45" s="1284"/>
      <c r="H45" s="1285"/>
      <c r="I45" s="107">
        <v>2451</v>
      </c>
      <c r="J45" s="108">
        <v>2400</v>
      </c>
      <c r="K45" s="108">
        <v>2321</v>
      </c>
      <c r="L45" s="108">
        <v>2278</v>
      </c>
      <c r="M45" s="109">
        <v>2181</v>
      </c>
    </row>
    <row r="46" spans="2:13" ht="27.75" customHeight="1" x14ac:dyDescent="0.2">
      <c r="B46" s="1280"/>
      <c r="C46" s="1281"/>
      <c r="D46" s="110"/>
      <c r="E46" s="1284" t="s">
        <v>36</v>
      </c>
      <c r="F46" s="1284"/>
      <c r="G46" s="1284"/>
      <c r="H46" s="1285"/>
      <c r="I46" s="107" t="s">
        <v>515</v>
      </c>
      <c r="J46" s="108" t="s">
        <v>515</v>
      </c>
      <c r="K46" s="108" t="s">
        <v>515</v>
      </c>
      <c r="L46" s="108" t="s">
        <v>515</v>
      </c>
      <c r="M46" s="109" t="s">
        <v>515</v>
      </c>
    </row>
    <row r="47" spans="2:13" ht="27.75" customHeight="1" x14ac:dyDescent="0.2">
      <c r="B47" s="1280"/>
      <c r="C47" s="1281"/>
      <c r="D47" s="111"/>
      <c r="E47" s="1294" t="s">
        <v>37</v>
      </c>
      <c r="F47" s="1295"/>
      <c r="G47" s="1295"/>
      <c r="H47" s="1296"/>
      <c r="I47" s="107" t="s">
        <v>515</v>
      </c>
      <c r="J47" s="108" t="s">
        <v>515</v>
      </c>
      <c r="K47" s="108" t="s">
        <v>515</v>
      </c>
      <c r="L47" s="108" t="s">
        <v>515</v>
      </c>
      <c r="M47" s="109" t="s">
        <v>515</v>
      </c>
    </row>
    <row r="48" spans="2:13" ht="27.75" customHeight="1" x14ac:dyDescent="0.2">
      <c r="B48" s="1280"/>
      <c r="C48" s="1281"/>
      <c r="D48" s="106"/>
      <c r="E48" s="1284" t="s">
        <v>38</v>
      </c>
      <c r="F48" s="1284"/>
      <c r="G48" s="1284"/>
      <c r="H48" s="1285"/>
      <c r="I48" s="107" t="s">
        <v>515</v>
      </c>
      <c r="J48" s="108" t="s">
        <v>515</v>
      </c>
      <c r="K48" s="108" t="s">
        <v>515</v>
      </c>
      <c r="L48" s="108" t="s">
        <v>515</v>
      </c>
      <c r="M48" s="109" t="s">
        <v>515</v>
      </c>
    </row>
    <row r="49" spans="2:13" ht="27.75" customHeight="1" x14ac:dyDescent="0.2">
      <c r="B49" s="1282"/>
      <c r="C49" s="1283"/>
      <c r="D49" s="106"/>
      <c r="E49" s="1284" t="s">
        <v>39</v>
      </c>
      <c r="F49" s="1284"/>
      <c r="G49" s="1284"/>
      <c r="H49" s="1285"/>
      <c r="I49" s="107" t="s">
        <v>515</v>
      </c>
      <c r="J49" s="108" t="s">
        <v>515</v>
      </c>
      <c r="K49" s="108" t="s">
        <v>515</v>
      </c>
      <c r="L49" s="108" t="s">
        <v>515</v>
      </c>
      <c r="M49" s="109" t="s">
        <v>515</v>
      </c>
    </row>
    <row r="50" spans="2:13" ht="27.75" customHeight="1" x14ac:dyDescent="0.2">
      <c r="B50" s="1278" t="s">
        <v>40</v>
      </c>
      <c r="C50" s="1279"/>
      <c r="D50" s="112"/>
      <c r="E50" s="1284" t="s">
        <v>41</v>
      </c>
      <c r="F50" s="1284"/>
      <c r="G50" s="1284"/>
      <c r="H50" s="1285"/>
      <c r="I50" s="107">
        <v>2157</v>
      </c>
      <c r="J50" s="108">
        <v>2694</v>
      </c>
      <c r="K50" s="108">
        <v>2958</v>
      </c>
      <c r="L50" s="108">
        <v>3578</v>
      </c>
      <c r="M50" s="109">
        <v>4308</v>
      </c>
    </row>
    <row r="51" spans="2:13" ht="27.75" customHeight="1" x14ac:dyDescent="0.2">
      <c r="B51" s="1280"/>
      <c r="C51" s="1281"/>
      <c r="D51" s="106"/>
      <c r="E51" s="1284" t="s">
        <v>42</v>
      </c>
      <c r="F51" s="1284"/>
      <c r="G51" s="1284"/>
      <c r="H51" s="1285"/>
      <c r="I51" s="107" t="s">
        <v>515</v>
      </c>
      <c r="J51" s="108" t="s">
        <v>515</v>
      </c>
      <c r="K51" s="108" t="s">
        <v>515</v>
      </c>
      <c r="L51" s="108" t="s">
        <v>515</v>
      </c>
      <c r="M51" s="109">
        <v>525</v>
      </c>
    </row>
    <row r="52" spans="2:13" ht="27.75" customHeight="1" x14ac:dyDescent="0.2">
      <c r="B52" s="1282"/>
      <c r="C52" s="1283"/>
      <c r="D52" s="106"/>
      <c r="E52" s="1284" t="s">
        <v>43</v>
      </c>
      <c r="F52" s="1284"/>
      <c r="G52" s="1284"/>
      <c r="H52" s="1285"/>
      <c r="I52" s="107">
        <v>11178</v>
      </c>
      <c r="J52" s="108">
        <v>11294</v>
      </c>
      <c r="K52" s="108">
        <v>11216</v>
      </c>
      <c r="L52" s="108">
        <v>11134</v>
      </c>
      <c r="M52" s="109">
        <v>11031</v>
      </c>
    </row>
    <row r="53" spans="2:13" ht="27.75" customHeight="1" thickBot="1" x14ac:dyDescent="0.25">
      <c r="B53" s="1286" t="s">
        <v>44</v>
      </c>
      <c r="C53" s="1287"/>
      <c r="D53" s="113"/>
      <c r="E53" s="1288" t="s">
        <v>45</v>
      </c>
      <c r="F53" s="1288"/>
      <c r="G53" s="1288"/>
      <c r="H53" s="1289"/>
      <c r="I53" s="114">
        <v>4092</v>
      </c>
      <c r="J53" s="115">
        <v>4605</v>
      </c>
      <c r="K53" s="115">
        <v>4528</v>
      </c>
      <c r="L53" s="115">
        <v>4355</v>
      </c>
      <c r="M53" s="116">
        <v>2741</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Im1j2++JvIcVj237zLU2p6v5Vd2JwuCYBjLtyE6T1pZmnDKYLM4YM7oHWaXJyFtmxv0coatQJoHtvfY/sk6Lg==" saltValue="TiNqDm6vVDsd1BaaeDaD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558</v>
      </c>
      <c r="G54" s="125" t="s">
        <v>559</v>
      </c>
      <c r="H54" s="126" t="s">
        <v>560</v>
      </c>
    </row>
    <row r="55" spans="2:8" ht="52.5" customHeight="1" x14ac:dyDescent="0.2">
      <c r="B55" s="127"/>
      <c r="C55" s="1305" t="s">
        <v>48</v>
      </c>
      <c r="D55" s="1305"/>
      <c r="E55" s="1306"/>
      <c r="F55" s="128">
        <v>1009</v>
      </c>
      <c r="G55" s="128">
        <v>1016</v>
      </c>
      <c r="H55" s="129">
        <v>1147</v>
      </c>
    </row>
    <row r="56" spans="2:8" ht="52.5" customHeight="1" x14ac:dyDescent="0.2">
      <c r="B56" s="130"/>
      <c r="C56" s="1307" t="s">
        <v>49</v>
      </c>
      <c r="D56" s="1307"/>
      <c r="E56" s="1308"/>
      <c r="F56" s="131">
        <v>0</v>
      </c>
      <c r="G56" s="131">
        <v>0</v>
      </c>
      <c r="H56" s="132">
        <v>0</v>
      </c>
    </row>
    <row r="57" spans="2:8" ht="53.25" customHeight="1" x14ac:dyDescent="0.2">
      <c r="B57" s="130"/>
      <c r="C57" s="1309" t="s">
        <v>50</v>
      </c>
      <c r="D57" s="1309"/>
      <c r="E57" s="1310"/>
      <c r="F57" s="133">
        <v>1200</v>
      </c>
      <c r="G57" s="133">
        <v>1664</v>
      </c>
      <c r="H57" s="134">
        <v>2204</v>
      </c>
    </row>
    <row r="58" spans="2:8" ht="45.75" customHeight="1" x14ac:dyDescent="0.2">
      <c r="B58" s="135"/>
      <c r="C58" s="1297" t="s">
        <v>587</v>
      </c>
      <c r="D58" s="1298"/>
      <c r="E58" s="1299"/>
      <c r="F58" s="136">
        <v>427</v>
      </c>
      <c r="G58" s="136">
        <v>527</v>
      </c>
      <c r="H58" s="137">
        <v>894</v>
      </c>
    </row>
    <row r="59" spans="2:8" ht="45.75" customHeight="1" x14ac:dyDescent="0.2">
      <c r="B59" s="135"/>
      <c r="C59" s="1297" t="s">
        <v>588</v>
      </c>
      <c r="D59" s="1298"/>
      <c r="E59" s="1299"/>
      <c r="F59" s="136">
        <v>255</v>
      </c>
      <c r="G59" s="136">
        <v>598</v>
      </c>
      <c r="H59" s="137">
        <v>765</v>
      </c>
    </row>
    <row r="60" spans="2:8" ht="45.75" customHeight="1" x14ac:dyDescent="0.2">
      <c r="B60" s="135"/>
      <c r="C60" s="1297" t="s">
        <v>584</v>
      </c>
      <c r="D60" s="1298"/>
      <c r="E60" s="1299"/>
      <c r="F60" s="136">
        <v>141</v>
      </c>
      <c r="G60" s="136">
        <v>141</v>
      </c>
      <c r="H60" s="137">
        <v>141</v>
      </c>
    </row>
    <row r="61" spans="2:8" ht="45.75" customHeight="1" x14ac:dyDescent="0.2">
      <c r="B61" s="135"/>
      <c r="C61" s="1297" t="s">
        <v>585</v>
      </c>
      <c r="D61" s="1298"/>
      <c r="E61" s="1299"/>
      <c r="F61" s="136">
        <v>97</v>
      </c>
      <c r="G61" s="136">
        <v>97</v>
      </c>
      <c r="H61" s="137">
        <v>98</v>
      </c>
    </row>
    <row r="62" spans="2:8" ht="45.75" customHeight="1" thickBot="1" x14ac:dyDescent="0.25">
      <c r="B62" s="138"/>
      <c r="C62" s="1300" t="s">
        <v>586</v>
      </c>
      <c r="D62" s="1301"/>
      <c r="E62" s="1302"/>
      <c r="F62" s="139">
        <v>92</v>
      </c>
      <c r="G62" s="139">
        <v>92</v>
      </c>
      <c r="H62" s="140">
        <v>94</v>
      </c>
    </row>
    <row r="63" spans="2:8" ht="52.5" customHeight="1" thickBot="1" x14ac:dyDescent="0.25">
      <c r="B63" s="141"/>
      <c r="C63" s="1303" t="s">
        <v>51</v>
      </c>
      <c r="D63" s="1303"/>
      <c r="E63" s="1304"/>
      <c r="F63" s="142">
        <v>2209</v>
      </c>
      <c r="G63" s="142">
        <v>2681</v>
      </c>
      <c r="H63" s="143">
        <v>3351</v>
      </c>
    </row>
    <row r="64" spans="2:8" ht="15" customHeight="1" x14ac:dyDescent="0.2"/>
  </sheetData>
  <sheetProtection algorithmName="SHA-512" hashValue="T/RMIRCis/z+9VUVFo0NtEJrM6tDIKetTo13Y7VDeZL5AhAH7JSHLz6LbKPakR6T8d3zvXHk+dfixPGuHBGhTQ==" saltValue="F1Wjgni+aargpVZmi1Ar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3203125" style="388" customWidth="1"/>
    <col min="2" max="107" width="2.44140625" style="388" customWidth="1"/>
    <col min="108" max="108" width="6.109375" style="390" customWidth="1"/>
    <col min="109" max="109" width="5.88671875" style="389"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425"/>
      <c r="B1" s="424"/>
      <c r="DD1" s="388"/>
      <c r="DE1" s="388"/>
    </row>
    <row r="2" spans="1:143" ht="25.5" customHeight="1" x14ac:dyDescent="0.2">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2">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2" x14ac:dyDescent="0.2">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ht="13.2" x14ac:dyDescent="0.2">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ht="13.2" x14ac:dyDescent="0.2">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88"/>
      <c r="DE19" s="388"/>
    </row>
    <row r="20" spans="1:351" ht="13.2" x14ac:dyDescent="0.2">
      <c r="DD20" s="388"/>
      <c r="DE20" s="388"/>
    </row>
    <row r="21" spans="1:351" ht="16.2" x14ac:dyDescent="0.2">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6.2" x14ac:dyDescent="0.2">
      <c r="B22" s="389"/>
      <c r="MM22" s="420"/>
    </row>
    <row r="23" spans="1:351" ht="13.2" x14ac:dyDescent="0.2">
      <c r="B23" s="389"/>
    </row>
    <row r="24" spans="1:351" ht="13.2" x14ac:dyDescent="0.2">
      <c r="B24" s="389"/>
    </row>
    <row r="25" spans="1:351" ht="13.2" x14ac:dyDescent="0.2">
      <c r="B25" s="389"/>
    </row>
    <row r="26" spans="1:351" ht="13.2" x14ac:dyDescent="0.2">
      <c r="B26" s="389"/>
    </row>
    <row r="27" spans="1:351" ht="13.2" x14ac:dyDescent="0.2">
      <c r="B27" s="389"/>
    </row>
    <row r="28" spans="1:351" ht="13.2" x14ac:dyDescent="0.2">
      <c r="B28" s="389"/>
    </row>
    <row r="29" spans="1:351" ht="13.2" x14ac:dyDescent="0.2">
      <c r="B29" s="389"/>
    </row>
    <row r="30" spans="1:351" ht="13.2" x14ac:dyDescent="0.2">
      <c r="B30" s="389"/>
    </row>
    <row r="31" spans="1:351" ht="13.2" x14ac:dyDescent="0.2">
      <c r="B31" s="389"/>
    </row>
    <row r="32" spans="1:351" ht="13.2" x14ac:dyDescent="0.2">
      <c r="B32" s="389"/>
    </row>
    <row r="33" spans="2:109" ht="13.2" x14ac:dyDescent="0.2">
      <c r="B33" s="389"/>
    </row>
    <row r="34" spans="2:109" ht="13.2" x14ac:dyDescent="0.2">
      <c r="B34" s="389"/>
    </row>
    <row r="35" spans="2:109" ht="13.2" x14ac:dyDescent="0.2">
      <c r="B35" s="389"/>
    </row>
    <row r="36" spans="2:109" ht="13.2" x14ac:dyDescent="0.2">
      <c r="B36" s="389"/>
    </row>
    <row r="37" spans="2:109" ht="13.2" x14ac:dyDescent="0.2">
      <c r="B37" s="389"/>
    </row>
    <row r="38" spans="2:109" ht="13.2" x14ac:dyDescent="0.2">
      <c r="B38" s="389"/>
    </row>
    <row r="39" spans="2:109" ht="13.2" x14ac:dyDescent="0.2">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2" x14ac:dyDescent="0.2">
      <c r="B40" s="409"/>
      <c r="DD40" s="409"/>
      <c r="DE40" s="388"/>
    </row>
    <row r="41" spans="2:109" ht="16.2" x14ac:dyDescent="0.2">
      <c r="B41" s="419" t="s">
        <v>597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2" x14ac:dyDescent="0.2">
      <c r="B42" s="389"/>
      <c r="G42" s="405"/>
      <c r="I42" s="404"/>
      <c r="J42" s="404"/>
      <c r="K42" s="404"/>
      <c r="AM42" s="405"/>
      <c r="AN42" s="405" t="s">
        <v>594</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2">
      <c r="B43" s="389"/>
      <c r="AN43" s="1311" t="s">
        <v>599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2" x14ac:dyDescent="0.2">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2" x14ac:dyDescent="0.2">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2" x14ac:dyDescent="0.2">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2" x14ac:dyDescent="0.2">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2" x14ac:dyDescent="0.2">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2" x14ac:dyDescent="0.2">
      <c r="B49" s="389"/>
      <c r="AN49" s="388" t="s">
        <v>593</v>
      </c>
    </row>
    <row r="50" spans="1:109" ht="13.2" x14ac:dyDescent="0.2">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556</v>
      </c>
      <c r="BQ50" s="1324"/>
      <c r="BR50" s="1324"/>
      <c r="BS50" s="1324"/>
      <c r="BT50" s="1324"/>
      <c r="BU50" s="1324"/>
      <c r="BV50" s="1324"/>
      <c r="BW50" s="1324"/>
      <c r="BX50" s="1324" t="s">
        <v>557</v>
      </c>
      <c r="BY50" s="1324"/>
      <c r="BZ50" s="1324"/>
      <c r="CA50" s="1324"/>
      <c r="CB50" s="1324"/>
      <c r="CC50" s="1324"/>
      <c r="CD50" s="1324"/>
      <c r="CE50" s="1324"/>
      <c r="CF50" s="1324" t="s">
        <v>558</v>
      </c>
      <c r="CG50" s="1324"/>
      <c r="CH50" s="1324"/>
      <c r="CI50" s="1324"/>
      <c r="CJ50" s="1324"/>
      <c r="CK50" s="1324"/>
      <c r="CL50" s="1324"/>
      <c r="CM50" s="1324"/>
      <c r="CN50" s="1324" t="s">
        <v>559</v>
      </c>
      <c r="CO50" s="1324"/>
      <c r="CP50" s="1324"/>
      <c r="CQ50" s="1324"/>
      <c r="CR50" s="1324"/>
      <c r="CS50" s="1324"/>
      <c r="CT50" s="1324"/>
      <c r="CU50" s="1324"/>
      <c r="CV50" s="1324" t="s">
        <v>560</v>
      </c>
      <c r="CW50" s="1324"/>
      <c r="CX50" s="1324"/>
      <c r="CY50" s="1324"/>
      <c r="CZ50" s="1324"/>
      <c r="DA50" s="1324"/>
      <c r="DB50" s="1324"/>
      <c r="DC50" s="1324"/>
    </row>
    <row r="51" spans="1:109" ht="13.5" customHeight="1" x14ac:dyDescent="0.2">
      <c r="B51" s="389"/>
      <c r="G51" s="1327"/>
      <c r="H51" s="1327"/>
      <c r="I51" s="1329"/>
      <c r="J51" s="1329"/>
      <c r="K51" s="1328"/>
      <c r="L51" s="1328"/>
      <c r="M51" s="1328"/>
      <c r="N51" s="1328"/>
      <c r="AM51" s="396"/>
      <c r="AN51" s="1325" t="s">
        <v>592</v>
      </c>
      <c r="AO51" s="1325"/>
      <c r="AP51" s="1325"/>
      <c r="AQ51" s="1325"/>
      <c r="AR51" s="1325"/>
      <c r="AS51" s="1325"/>
      <c r="AT51" s="1325"/>
      <c r="AU51" s="1325"/>
      <c r="AV51" s="1325"/>
      <c r="AW51" s="1325"/>
      <c r="AX51" s="1325"/>
      <c r="AY51" s="1325"/>
      <c r="AZ51" s="1325"/>
      <c r="BA51" s="1325"/>
      <c r="BB51" s="1325" t="s">
        <v>590</v>
      </c>
      <c r="BC51" s="1325"/>
      <c r="BD51" s="1325"/>
      <c r="BE51" s="1325"/>
      <c r="BF51" s="1325"/>
      <c r="BG51" s="1325"/>
      <c r="BH51" s="1325"/>
      <c r="BI51" s="1325"/>
      <c r="BJ51" s="1325"/>
      <c r="BK51" s="1325"/>
      <c r="BL51" s="1325"/>
      <c r="BM51" s="1325"/>
      <c r="BN51" s="1325"/>
      <c r="BO51" s="1325"/>
      <c r="BP51" s="1326">
        <v>68.099999999999994</v>
      </c>
      <c r="BQ51" s="1326"/>
      <c r="BR51" s="1326"/>
      <c r="BS51" s="1326"/>
      <c r="BT51" s="1326"/>
      <c r="BU51" s="1326"/>
      <c r="BV51" s="1326"/>
      <c r="BW51" s="1326"/>
      <c r="BX51" s="1326">
        <v>76.900000000000006</v>
      </c>
      <c r="BY51" s="1326"/>
      <c r="BZ51" s="1326"/>
      <c r="CA51" s="1326"/>
      <c r="CB51" s="1326"/>
      <c r="CC51" s="1326"/>
      <c r="CD51" s="1326"/>
      <c r="CE51" s="1326"/>
      <c r="CF51" s="1326">
        <v>76.8</v>
      </c>
      <c r="CG51" s="1326"/>
      <c r="CH51" s="1326"/>
      <c r="CI51" s="1326"/>
      <c r="CJ51" s="1326"/>
      <c r="CK51" s="1326"/>
      <c r="CL51" s="1326"/>
      <c r="CM51" s="1326"/>
      <c r="CN51" s="1326">
        <v>73.400000000000006</v>
      </c>
      <c r="CO51" s="1326"/>
      <c r="CP51" s="1326"/>
      <c r="CQ51" s="1326"/>
      <c r="CR51" s="1326"/>
      <c r="CS51" s="1326"/>
      <c r="CT51" s="1326"/>
      <c r="CU51" s="1326"/>
      <c r="CV51" s="1326">
        <v>44.4</v>
      </c>
      <c r="CW51" s="1326"/>
      <c r="CX51" s="1326"/>
      <c r="CY51" s="1326"/>
      <c r="CZ51" s="1326"/>
      <c r="DA51" s="1326"/>
      <c r="DB51" s="1326"/>
      <c r="DC51" s="1326"/>
    </row>
    <row r="52" spans="1:109" ht="13.2" x14ac:dyDescent="0.2">
      <c r="B52" s="389"/>
      <c r="G52" s="1327"/>
      <c r="H52" s="1327"/>
      <c r="I52" s="1329"/>
      <c r="J52" s="1329"/>
      <c r="K52" s="1328"/>
      <c r="L52" s="1328"/>
      <c r="M52" s="1328"/>
      <c r="N52" s="1328"/>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2" x14ac:dyDescent="0.2">
      <c r="A53" s="404"/>
      <c r="B53" s="389"/>
      <c r="G53" s="1327"/>
      <c r="H53" s="1327"/>
      <c r="I53" s="1320"/>
      <c r="J53" s="1320"/>
      <c r="K53" s="1328"/>
      <c r="L53" s="1328"/>
      <c r="M53" s="1328"/>
      <c r="N53" s="1328"/>
      <c r="AM53" s="396"/>
      <c r="AN53" s="1325"/>
      <c r="AO53" s="1325"/>
      <c r="AP53" s="1325"/>
      <c r="AQ53" s="1325"/>
      <c r="AR53" s="1325"/>
      <c r="AS53" s="1325"/>
      <c r="AT53" s="1325"/>
      <c r="AU53" s="1325"/>
      <c r="AV53" s="1325"/>
      <c r="AW53" s="1325"/>
      <c r="AX53" s="1325"/>
      <c r="AY53" s="1325"/>
      <c r="AZ53" s="1325"/>
      <c r="BA53" s="1325"/>
      <c r="BB53" s="1325" t="s">
        <v>596</v>
      </c>
      <c r="BC53" s="1325"/>
      <c r="BD53" s="1325"/>
      <c r="BE53" s="1325"/>
      <c r="BF53" s="1325"/>
      <c r="BG53" s="1325"/>
      <c r="BH53" s="1325"/>
      <c r="BI53" s="1325"/>
      <c r="BJ53" s="1325"/>
      <c r="BK53" s="1325"/>
      <c r="BL53" s="1325"/>
      <c r="BM53" s="1325"/>
      <c r="BN53" s="1325"/>
      <c r="BO53" s="1325"/>
      <c r="BP53" s="1326">
        <v>61.6</v>
      </c>
      <c r="BQ53" s="1326"/>
      <c r="BR53" s="1326"/>
      <c r="BS53" s="1326"/>
      <c r="BT53" s="1326"/>
      <c r="BU53" s="1326"/>
      <c r="BV53" s="1326"/>
      <c r="BW53" s="1326"/>
      <c r="BX53" s="1326">
        <v>58</v>
      </c>
      <c r="BY53" s="1326"/>
      <c r="BZ53" s="1326"/>
      <c r="CA53" s="1326"/>
      <c r="CB53" s="1326"/>
      <c r="CC53" s="1326"/>
      <c r="CD53" s="1326"/>
      <c r="CE53" s="1326"/>
      <c r="CF53" s="1326">
        <v>60.2</v>
      </c>
      <c r="CG53" s="1326"/>
      <c r="CH53" s="1326"/>
      <c r="CI53" s="1326"/>
      <c r="CJ53" s="1326"/>
      <c r="CK53" s="1326"/>
      <c r="CL53" s="1326"/>
      <c r="CM53" s="1326"/>
      <c r="CN53" s="1326">
        <v>61.4</v>
      </c>
      <c r="CO53" s="1326"/>
      <c r="CP53" s="1326"/>
      <c r="CQ53" s="1326"/>
      <c r="CR53" s="1326"/>
      <c r="CS53" s="1326"/>
      <c r="CT53" s="1326"/>
      <c r="CU53" s="1326"/>
      <c r="CV53" s="1326">
        <v>61.2</v>
      </c>
      <c r="CW53" s="1326"/>
      <c r="CX53" s="1326"/>
      <c r="CY53" s="1326"/>
      <c r="CZ53" s="1326"/>
      <c r="DA53" s="1326"/>
      <c r="DB53" s="1326"/>
      <c r="DC53" s="1326"/>
    </row>
    <row r="54" spans="1:109" ht="13.2" x14ac:dyDescent="0.2">
      <c r="A54" s="404"/>
      <c r="B54" s="389"/>
      <c r="G54" s="1327"/>
      <c r="H54" s="1327"/>
      <c r="I54" s="1320"/>
      <c r="J54" s="1320"/>
      <c r="K54" s="1328"/>
      <c r="L54" s="1328"/>
      <c r="M54" s="1328"/>
      <c r="N54" s="1328"/>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2" x14ac:dyDescent="0.2">
      <c r="A55" s="404"/>
      <c r="B55" s="389"/>
      <c r="G55" s="1320"/>
      <c r="H55" s="1320"/>
      <c r="I55" s="1320"/>
      <c r="J55" s="1320"/>
      <c r="K55" s="1328"/>
      <c r="L55" s="1328"/>
      <c r="M55" s="1328"/>
      <c r="N55" s="1328"/>
      <c r="AN55" s="1324" t="s">
        <v>591</v>
      </c>
      <c r="AO55" s="1324"/>
      <c r="AP55" s="1324"/>
      <c r="AQ55" s="1324"/>
      <c r="AR55" s="1324"/>
      <c r="AS55" s="1324"/>
      <c r="AT55" s="1324"/>
      <c r="AU55" s="1324"/>
      <c r="AV55" s="1324"/>
      <c r="AW55" s="1324"/>
      <c r="AX55" s="1324"/>
      <c r="AY55" s="1324"/>
      <c r="AZ55" s="1324"/>
      <c r="BA55" s="1324"/>
      <c r="BB55" s="1325" t="s">
        <v>590</v>
      </c>
      <c r="BC55" s="1325"/>
      <c r="BD55" s="1325"/>
      <c r="BE55" s="1325"/>
      <c r="BF55" s="1325"/>
      <c r="BG55" s="1325"/>
      <c r="BH55" s="1325"/>
      <c r="BI55" s="1325"/>
      <c r="BJ55" s="1325"/>
      <c r="BK55" s="1325"/>
      <c r="BL55" s="1325"/>
      <c r="BM55" s="1325"/>
      <c r="BN55" s="1325"/>
      <c r="BO55" s="1325"/>
      <c r="BP55" s="1326">
        <v>21</v>
      </c>
      <c r="BQ55" s="1326"/>
      <c r="BR55" s="1326"/>
      <c r="BS55" s="1326"/>
      <c r="BT55" s="1326"/>
      <c r="BU55" s="1326"/>
      <c r="BV55" s="1326"/>
      <c r="BW55" s="1326"/>
      <c r="BX55" s="1326">
        <v>20.2</v>
      </c>
      <c r="BY55" s="1326"/>
      <c r="BZ55" s="1326"/>
      <c r="CA55" s="1326"/>
      <c r="CB55" s="1326"/>
      <c r="CC55" s="1326"/>
      <c r="CD55" s="1326"/>
      <c r="CE55" s="1326"/>
      <c r="CF55" s="1326">
        <v>18.3</v>
      </c>
      <c r="CG55" s="1326"/>
      <c r="CH55" s="1326"/>
      <c r="CI55" s="1326"/>
      <c r="CJ55" s="1326"/>
      <c r="CK55" s="1326"/>
      <c r="CL55" s="1326"/>
      <c r="CM55" s="1326"/>
      <c r="CN55" s="1326">
        <v>20.3</v>
      </c>
      <c r="CO55" s="1326"/>
      <c r="CP55" s="1326"/>
      <c r="CQ55" s="1326"/>
      <c r="CR55" s="1326"/>
      <c r="CS55" s="1326"/>
      <c r="CT55" s="1326"/>
      <c r="CU55" s="1326"/>
      <c r="CV55" s="1326">
        <v>15.5</v>
      </c>
      <c r="CW55" s="1326"/>
      <c r="CX55" s="1326"/>
      <c r="CY55" s="1326"/>
      <c r="CZ55" s="1326"/>
      <c r="DA55" s="1326"/>
      <c r="DB55" s="1326"/>
      <c r="DC55" s="1326"/>
    </row>
    <row r="56" spans="1:109" ht="13.2" x14ac:dyDescent="0.2">
      <c r="A56" s="404"/>
      <c r="B56" s="389"/>
      <c r="G56" s="1320"/>
      <c r="H56" s="1320"/>
      <c r="I56" s="1320"/>
      <c r="J56" s="1320"/>
      <c r="K56" s="1328"/>
      <c r="L56" s="1328"/>
      <c r="M56" s="1328"/>
      <c r="N56" s="1328"/>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4" customFormat="1" ht="13.2" x14ac:dyDescent="0.2">
      <c r="B57" s="410"/>
      <c r="G57" s="1320"/>
      <c r="H57" s="1320"/>
      <c r="I57" s="1330"/>
      <c r="J57" s="1330"/>
      <c r="K57" s="1328"/>
      <c r="L57" s="1328"/>
      <c r="M57" s="1328"/>
      <c r="N57" s="1328"/>
      <c r="AM57" s="388"/>
      <c r="AN57" s="1324"/>
      <c r="AO57" s="1324"/>
      <c r="AP57" s="1324"/>
      <c r="AQ57" s="1324"/>
      <c r="AR57" s="1324"/>
      <c r="AS57" s="1324"/>
      <c r="AT57" s="1324"/>
      <c r="AU57" s="1324"/>
      <c r="AV57" s="1324"/>
      <c r="AW57" s="1324"/>
      <c r="AX57" s="1324"/>
      <c r="AY57" s="1324"/>
      <c r="AZ57" s="1324"/>
      <c r="BA57" s="1324"/>
      <c r="BB57" s="1325" t="s">
        <v>596</v>
      </c>
      <c r="BC57" s="1325"/>
      <c r="BD57" s="1325"/>
      <c r="BE57" s="1325"/>
      <c r="BF57" s="1325"/>
      <c r="BG57" s="1325"/>
      <c r="BH57" s="1325"/>
      <c r="BI57" s="1325"/>
      <c r="BJ57" s="1325"/>
      <c r="BK57" s="1325"/>
      <c r="BL57" s="1325"/>
      <c r="BM57" s="1325"/>
      <c r="BN57" s="1325"/>
      <c r="BO57" s="1325"/>
      <c r="BP57" s="1326">
        <v>55.9</v>
      </c>
      <c r="BQ57" s="1326"/>
      <c r="BR57" s="1326"/>
      <c r="BS57" s="1326"/>
      <c r="BT57" s="1326"/>
      <c r="BU57" s="1326"/>
      <c r="BV57" s="1326"/>
      <c r="BW57" s="1326"/>
      <c r="BX57" s="1326">
        <v>57.5</v>
      </c>
      <c r="BY57" s="1326"/>
      <c r="BZ57" s="1326"/>
      <c r="CA57" s="1326"/>
      <c r="CB57" s="1326"/>
      <c r="CC57" s="1326"/>
      <c r="CD57" s="1326"/>
      <c r="CE57" s="1326"/>
      <c r="CF57" s="1326">
        <v>59.3</v>
      </c>
      <c r="CG57" s="1326"/>
      <c r="CH57" s="1326"/>
      <c r="CI57" s="1326"/>
      <c r="CJ57" s="1326"/>
      <c r="CK57" s="1326"/>
      <c r="CL57" s="1326"/>
      <c r="CM57" s="1326"/>
      <c r="CN57" s="1326">
        <v>60.3</v>
      </c>
      <c r="CO57" s="1326"/>
      <c r="CP57" s="1326"/>
      <c r="CQ57" s="1326"/>
      <c r="CR57" s="1326"/>
      <c r="CS57" s="1326"/>
      <c r="CT57" s="1326"/>
      <c r="CU57" s="1326"/>
      <c r="CV57" s="1326">
        <v>61.4</v>
      </c>
      <c r="CW57" s="1326"/>
      <c r="CX57" s="1326"/>
      <c r="CY57" s="1326"/>
      <c r="CZ57" s="1326"/>
      <c r="DA57" s="1326"/>
      <c r="DB57" s="1326"/>
      <c r="DC57" s="1326"/>
      <c r="DD57" s="415"/>
      <c r="DE57" s="410"/>
    </row>
    <row r="58" spans="1:109" s="404" customFormat="1" ht="13.2" x14ac:dyDescent="0.2">
      <c r="A58" s="388"/>
      <c r="B58" s="410"/>
      <c r="G58" s="1320"/>
      <c r="H58" s="1320"/>
      <c r="I58" s="1330"/>
      <c r="J58" s="1330"/>
      <c r="K58" s="1328"/>
      <c r="L58" s="1328"/>
      <c r="M58" s="1328"/>
      <c r="N58" s="1328"/>
      <c r="AM58" s="388"/>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5"/>
      <c r="DE58" s="410"/>
    </row>
    <row r="59" spans="1:109" s="404" customFormat="1" ht="13.2" x14ac:dyDescent="0.2">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2" x14ac:dyDescent="0.2">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2" x14ac:dyDescent="0.2">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2" x14ac:dyDescent="0.2">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6.2" x14ac:dyDescent="0.2">
      <c r="B63" s="408" t="s">
        <v>595</v>
      </c>
    </row>
    <row r="64" spans="1:109" ht="13.2" x14ac:dyDescent="0.2">
      <c r="B64" s="389"/>
      <c r="G64" s="405"/>
      <c r="I64" s="407"/>
      <c r="J64" s="407"/>
      <c r="K64" s="407"/>
      <c r="L64" s="407"/>
      <c r="M64" s="407"/>
      <c r="N64" s="406"/>
      <c r="AM64" s="405"/>
      <c r="AN64" s="405" t="s">
        <v>594</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2" x14ac:dyDescent="0.2">
      <c r="B65" s="389"/>
      <c r="AN65" s="1311" t="s">
        <v>600</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2" x14ac:dyDescent="0.2">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2" x14ac:dyDescent="0.2">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2" x14ac:dyDescent="0.2">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2" x14ac:dyDescent="0.2">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2" x14ac:dyDescent="0.2">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2" x14ac:dyDescent="0.2">
      <c r="B71" s="389"/>
      <c r="G71" s="399"/>
      <c r="I71" s="402"/>
      <c r="J71" s="401"/>
      <c r="K71" s="401"/>
      <c r="L71" s="400"/>
      <c r="M71" s="401"/>
      <c r="N71" s="400"/>
      <c r="AM71" s="399"/>
      <c r="AN71" s="388" t="s">
        <v>593</v>
      </c>
    </row>
    <row r="72" spans="2:107" ht="13.2" x14ac:dyDescent="0.2">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556</v>
      </c>
      <c r="BQ72" s="1324"/>
      <c r="BR72" s="1324"/>
      <c r="BS72" s="1324"/>
      <c r="BT72" s="1324"/>
      <c r="BU72" s="1324"/>
      <c r="BV72" s="1324"/>
      <c r="BW72" s="1324"/>
      <c r="BX72" s="1324" t="s">
        <v>557</v>
      </c>
      <c r="BY72" s="1324"/>
      <c r="BZ72" s="1324"/>
      <c r="CA72" s="1324"/>
      <c r="CB72" s="1324"/>
      <c r="CC72" s="1324"/>
      <c r="CD72" s="1324"/>
      <c r="CE72" s="1324"/>
      <c r="CF72" s="1324" t="s">
        <v>558</v>
      </c>
      <c r="CG72" s="1324"/>
      <c r="CH72" s="1324"/>
      <c r="CI72" s="1324"/>
      <c r="CJ72" s="1324"/>
      <c r="CK72" s="1324"/>
      <c r="CL72" s="1324"/>
      <c r="CM72" s="1324"/>
      <c r="CN72" s="1324" t="s">
        <v>559</v>
      </c>
      <c r="CO72" s="1324"/>
      <c r="CP72" s="1324"/>
      <c r="CQ72" s="1324"/>
      <c r="CR72" s="1324"/>
      <c r="CS72" s="1324"/>
      <c r="CT72" s="1324"/>
      <c r="CU72" s="1324"/>
      <c r="CV72" s="1324" t="s">
        <v>560</v>
      </c>
      <c r="CW72" s="1324"/>
      <c r="CX72" s="1324"/>
      <c r="CY72" s="1324"/>
      <c r="CZ72" s="1324"/>
      <c r="DA72" s="1324"/>
      <c r="DB72" s="1324"/>
      <c r="DC72" s="1324"/>
    </row>
    <row r="73" spans="2:107" ht="13.2" x14ac:dyDescent="0.2">
      <c r="B73" s="389"/>
      <c r="G73" s="1327"/>
      <c r="H73" s="1327"/>
      <c r="I73" s="1327"/>
      <c r="J73" s="1327"/>
      <c r="K73" s="1331"/>
      <c r="L73" s="1331"/>
      <c r="M73" s="1331"/>
      <c r="N73" s="1331"/>
      <c r="AM73" s="396"/>
      <c r="AN73" s="1325" t="s">
        <v>592</v>
      </c>
      <c r="AO73" s="1325"/>
      <c r="AP73" s="1325"/>
      <c r="AQ73" s="1325"/>
      <c r="AR73" s="1325"/>
      <c r="AS73" s="1325"/>
      <c r="AT73" s="1325"/>
      <c r="AU73" s="1325"/>
      <c r="AV73" s="1325"/>
      <c r="AW73" s="1325"/>
      <c r="AX73" s="1325"/>
      <c r="AY73" s="1325"/>
      <c r="AZ73" s="1325"/>
      <c r="BA73" s="1325"/>
      <c r="BB73" s="1325" t="s">
        <v>590</v>
      </c>
      <c r="BC73" s="1325"/>
      <c r="BD73" s="1325"/>
      <c r="BE73" s="1325"/>
      <c r="BF73" s="1325"/>
      <c r="BG73" s="1325"/>
      <c r="BH73" s="1325"/>
      <c r="BI73" s="1325"/>
      <c r="BJ73" s="1325"/>
      <c r="BK73" s="1325"/>
      <c r="BL73" s="1325"/>
      <c r="BM73" s="1325"/>
      <c r="BN73" s="1325"/>
      <c r="BO73" s="1325"/>
      <c r="BP73" s="1326">
        <v>68.099999999999994</v>
      </c>
      <c r="BQ73" s="1326"/>
      <c r="BR73" s="1326"/>
      <c r="BS73" s="1326"/>
      <c r="BT73" s="1326"/>
      <c r="BU73" s="1326"/>
      <c r="BV73" s="1326"/>
      <c r="BW73" s="1326"/>
      <c r="BX73" s="1326">
        <v>76.900000000000006</v>
      </c>
      <c r="BY73" s="1326"/>
      <c r="BZ73" s="1326"/>
      <c r="CA73" s="1326"/>
      <c r="CB73" s="1326"/>
      <c r="CC73" s="1326"/>
      <c r="CD73" s="1326"/>
      <c r="CE73" s="1326"/>
      <c r="CF73" s="1326">
        <v>76.8</v>
      </c>
      <c r="CG73" s="1326"/>
      <c r="CH73" s="1326"/>
      <c r="CI73" s="1326"/>
      <c r="CJ73" s="1326"/>
      <c r="CK73" s="1326"/>
      <c r="CL73" s="1326"/>
      <c r="CM73" s="1326"/>
      <c r="CN73" s="1326">
        <v>73.400000000000006</v>
      </c>
      <c r="CO73" s="1326"/>
      <c r="CP73" s="1326"/>
      <c r="CQ73" s="1326"/>
      <c r="CR73" s="1326"/>
      <c r="CS73" s="1326"/>
      <c r="CT73" s="1326"/>
      <c r="CU73" s="1326"/>
      <c r="CV73" s="1326">
        <v>44.4</v>
      </c>
      <c r="CW73" s="1326"/>
      <c r="CX73" s="1326"/>
      <c r="CY73" s="1326"/>
      <c r="CZ73" s="1326"/>
      <c r="DA73" s="1326"/>
      <c r="DB73" s="1326"/>
      <c r="DC73" s="1326"/>
    </row>
    <row r="74" spans="2:107" ht="13.2" x14ac:dyDescent="0.2">
      <c r="B74" s="389"/>
      <c r="G74" s="1327"/>
      <c r="H74" s="1327"/>
      <c r="I74" s="1327"/>
      <c r="J74" s="1327"/>
      <c r="K74" s="1331"/>
      <c r="L74" s="1331"/>
      <c r="M74" s="1331"/>
      <c r="N74" s="1331"/>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2" x14ac:dyDescent="0.2">
      <c r="B75" s="389"/>
      <c r="G75" s="1327"/>
      <c r="H75" s="1327"/>
      <c r="I75" s="1320"/>
      <c r="J75" s="1320"/>
      <c r="K75" s="1328"/>
      <c r="L75" s="1328"/>
      <c r="M75" s="1328"/>
      <c r="N75" s="1328"/>
      <c r="AM75" s="396"/>
      <c r="AN75" s="1325"/>
      <c r="AO75" s="1325"/>
      <c r="AP75" s="1325"/>
      <c r="AQ75" s="1325"/>
      <c r="AR75" s="1325"/>
      <c r="AS75" s="1325"/>
      <c r="AT75" s="1325"/>
      <c r="AU75" s="1325"/>
      <c r="AV75" s="1325"/>
      <c r="AW75" s="1325"/>
      <c r="AX75" s="1325"/>
      <c r="AY75" s="1325"/>
      <c r="AZ75" s="1325"/>
      <c r="BA75" s="1325"/>
      <c r="BB75" s="1325" t="s">
        <v>589</v>
      </c>
      <c r="BC75" s="1325"/>
      <c r="BD75" s="1325"/>
      <c r="BE75" s="1325"/>
      <c r="BF75" s="1325"/>
      <c r="BG75" s="1325"/>
      <c r="BH75" s="1325"/>
      <c r="BI75" s="1325"/>
      <c r="BJ75" s="1325"/>
      <c r="BK75" s="1325"/>
      <c r="BL75" s="1325"/>
      <c r="BM75" s="1325"/>
      <c r="BN75" s="1325"/>
      <c r="BO75" s="1325"/>
      <c r="BP75" s="1326">
        <v>4.2</v>
      </c>
      <c r="BQ75" s="1326"/>
      <c r="BR75" s="1326"/>
      <c r="BS75" s="1326"/>
      <c r="BT75" s="1326"/>
      <c r="BU75" s="1326"/>
      <c r="BV75" s="1326"/>
      <c r="BW75" s="1326"/>
      <c r="BX75" s="1326">
        <v>5.3</v>
      </c>
      <c r="BY75" s="1326"/>
      <c r="BZ75" s="1326"/>
      <c r="CA75" s="1326"/>
      <c r="CB75" s="1326"/>
      <c r="CC75" s="1326"/>
      <c r="CD75" s="1326"/>
      <c r="CE75" s="1326"/>
      <c r="CF75" s="1326">
        <v>5.8</v>
      </c>
      <c r="CG75" s="1326"/>
      <c r="CH75" s="1326"/>
      <c r="CI75" s="1326"/>
      <c r="CJ75" s="1326"/>
      <c r="CK75" s="1326"/>
      <c r="CL75" s="1326"/>
      <c r="CM75" s="1326"/>
      <c r="CN75" s="1326">
        <v>6</v>
      </c>
      <c r="CO75" s="1326"/>
      <c r="CP75" s="1326"/>
      <c r="CQ75" s="1326"/>
      <c r="CR75" s="1326"/>
      <c r="CS75" s="1326"/>
      <c r="CT75" s="1326"/>
      <c r="CU75" s="1326"/>
      <c r="CV75" s="1326">
        <v>5.2</v>
      </c>
      <c r="CW75" s="1326"/>
      <c r="CX75" s="1326"/>
      <c r="CY75" s="1326"/>
      <c r="CZ75" s="1326"/>
      <c r="DA75" s="1326"/>
      <c r="DB75" s="1326"/>
      <c r="DC75" s="1326"/>
    </row>
    <row r="76" spans="2:107" ht="13.2" x14ac:dyDescent="0.2">
      <c r="B76" s="389"/>
      <c r="G76" s="1327"/>
      <c r="H76" s="1327"/>
      <c r="I76" s="1320"/>
      <c r="J76" s="1320"/>
      <c r="K76" s="1328"/>
      <c r="L76" s="1328"/>
      <c r="M76" s="1328"/>
      <c r="N76" s="1328"/>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2" x14ac:dyDescent="0.2">
      <c r="B77" s="389"/>
      <c r="G77" s="1320"/>
      <c r="H77" s="1320"/>
      <c r="I77" s="1320"/>
      <c r="J77" s="1320"/>
      <c r="K77" s="1331"/>
      <c r="L77" s="1331"/>
      <c r="M77" s="1331"/>
      <c r="N77" s="1331"/>
      <c r="AN77" s="1324" t="s">
        <v>591</v>
      </c>
      <c r="AO77" s="1324"/>
      <c r="AP77" s="1324"/>
      <c r="AQ77" s="1324"/>
      <c r="AR77" s="1324"/>
      <c r="AS77" s="1324"/>
      <c r="AT77" s="1324"/>
      <c r="AU77" s="1324"/>
      <c r="AV77" s="1324"/>
      <c r="AW77" s="1324"/>
      <c r="AX77" s="1324"/>
      <c r="AY77" s="1324"/>
      <c r="AZ77" s="1324"/>
      <c r="BA77" s="1324"/>
      <c r="BB77" s="1325" t="s">
        <v>590</v>
      </c>
      <c r="BC77" s="1325"/>
      <c r="BD77" s="1325"/>
      <c r="BE77" s="1325"/>
      <c r="BF77" s="1325"/>
      <c r="BG77" s="1325"/>
      <c r="BH77" s="1325"/>
      <c r="BI77" s="1325"/>
      <c r="BJ77" s="1325"/>
      <c r="BK77" s="1325"/>
      <c r="BL77" s="1325"/>
      <c r="BM77" s="1325"/>
      <c r="BN77" s="1325"/>
      <c r="BO77" s="1325"/>
      <c r="BP77" s="1326">
        <v>21</v>
      </c>
      <c r="BQ77" s="1326"/>
      <c r="BR77" s="1326"/>
      <c r="BS77" s="1326"/>
      <c r="BT77" s="1326"/>
      <c r="BU77" s="1326"/>
      <c r="BV77" s="1326"/>
      <c r="BW77" s="1326"/>
      <c r="BX77" s="1326">
        <v>20.2</v>
      </c>
      <c r="BY77" s="1326"/>
      <c r="BZ77" s="1326"/>
      <c r="CA77" s="1326"/>
      <c r="CB77" s="1326"/>
      <c r="CC77" s="1326"/>
      <c r="CD77" s="1326"/>
      <c r="CE77" s="1326"/>
      <c r="CF77" s="1326">
        <v>18.3</v>
      </c>
      <c r="CG77" s="1326"/>
      <c r="CH77" s="1326"/>
      <c r="CI77" s="1326"/>
      <c r="CJ77" s="1326"/>
      <c r="CK77" s="1326"/>
      <c r="CL77" s="1326"/>
      <c r="CM77" s="1326"/>
      <c r="CN77" s="1326">
        <v>20.3</v>
      </c>
      <c r="CO77" s="1326"/>
      <c r="CP77" s="1326"/>
      <c r="CQ77" s="1326"/>
      <c r="CR77" s="1326"/>
      <c r="CS77" s="1326"/>
      <c r="CT77" s="1326"/>
      <c r="CU77" s="1326"/>
      <c r="CV77" s="1326">
        <v>15.5</v>
      </c>
      <c r="CW77" s="1326"/>
      <c r="CX77" s="1326"/>
      <c r="CY77" s="1326"/>
      <c r="CZ77" s="1326"/>
      <c r="DA77" s="1326"/>
      <c r="DB77" s="1326"/>
      <c r="DC77" s="1326"/>
    </row>
    <row r="78" spans="2:107" ht="13.2" x14ac:dyDescent="0.2">
      <c r="B78" s="389"/>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2" x14ac:dyDescent="0.2">
      <c r="B79" s="389"/>
      <c r="G79" s="1320"/>
      <c r="H79" s="1320"/>
      <c r="I79" s="1330"/>
      <c r="J79" s="1330"/>
      <c r="K79" s="1332"/>
      <c r="L79" s="1332"/>
      <c r="M79" s="1332"/>
      <c r="N79" s="1332"/>
      <c r="AN79" s="1324"/>
      <c r="AO79" s="1324"/>
      <c r="AP79" s="1324"/>
      <c r="AQ79" s="1324"/>
      <c r="AR79" s="1324"/>
      <c r="AS79" s="1324"/>
      <c r="AT79" s="1324"/>
      <c r="AU79" s="1324"/>
      <c r="AV79" s="1324"/>
      <c r="AW79" s="1324"/>
      <c r="AX79" s="1324"/>
      <c r="AY79" s="1324"/>
      <c r="AZ79" s="1324"/>
      <c r="BA79" s="1324"/>
      <c r="BB79" s="1325" t="s">
        <v>589</v>
      </c>
      <c r="BC79" s="1325"/>
      <c r="BD79" s="1325"/>
      <c r="BE79" s="1325"/>
      <c r="BF79" s="1325"/>
      <c r="BG79" s="1325"/>
      <c r="BH79" s="1325"/>
      <c r="BI79" s="1325"/>
      <c r="BJ79" s="1325"/>
      <c r="BK79" s="1325"/>
      <c r="BL79" s="1325"/>
      <c r="BM79" s="1325"/>
      <c r="BN79" s="1325"/>
      <c r="BO79" s="1325"/>
      <c r="BP79" s="1326">
        <v>6.8</v>
      </c>
      <c r="BQ79" s="1326"/>
      <c r="BR79" s="1326"/>
      <c r="BS79" s="1326"/>
      <c r="BT79" s="1326"/>
      <c r="BU79" s="1326"/>
      <c r="BV79" s="1326"/>
      <c r="BW79" s="1326"/>
      <c r="BX79" s="1326">
        <v>6.8</v>
      </c>
      <c r="BY79" s="1326"/>
      <c r="BZ79" s="1326"/>
      <c r="CA79" s="1326"/>
      <c r="CB79" s="1326"/>
      <c r="CC79" s="1326"/>
      <c r="CD79" s="1326"/>
      <c r="CE79" s="1326"/>
      <c r="CF79" s="1326">
        <v>6.8</v>
      </c>
      <c r="CG79" s="1326"/>
      <c r="CH79" s="1326"/>
      <c r="CI79" s="1326"/>
      <c r="CJ79" s="1326"/>
      <c r="CK79" s="1326"/>
      <c r="CL79" s="1326"/>
      <c r="CM79" s="1326"/>
      <c r="CN79" s="1326">
        <v>6.6</v>
      </c>
      <c r="CO79" s="1326"/>
      <c r="CP79" s="1326"/>
      <c r="CQ79" s="1326"/>
      <c r="CR79" s="1326"/>
      <c r="CS79" s="1326"/>
      <c r="CT79" s="1326"/>
      <c r="CU79" s="1326"/>
      <c r="CV79" s="1326">
        <v>6.4</v>
      </c>
      <c r="CW79" s="1326"/>
      <c r="CX79" s="1326"/>
      <c r="CY79" s="1326"/>
      <c r="CZ79" s="1326"/>
      <c r="DA79" s="1326"/>
      <c r="DB79" s="1326"/>
      <c r="DC79" s="1326"/>
    </row>
    <row r="80" spans="2:107" ht="13.2" x14ac:dyDescent="0.2">
      <c r="B80" s="389"/>
      <c r="G80" s="1320"/>
      <c r="H80" s="1320"/>
      <c r="I80" s="1330"/>
      <c r="J80" s="1330"/>
      <c r="K80" s="1332"/>
      <c r="L80" s="1332"/>
      <c r="M80" s="1332"/>
      <c r="N80" s="1332"/>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2" x14ac:dyDescent="0.2">
      <c r="B81" s="389"/>
    </row>
    <row r="82" spans="2:109" ht="16.2" x14ac:dyDescent="0.2">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2" x14ac:dyDescent="0.2">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391"/>
      <c r="AQ87" s="391"/>
      <c r="BC87" s="391"/>
      <c r="BO87" s="391"/>
      <c r="CA87" s="391"/>
      <c r="CM87" s="391"/>
      <c r="CY87" s="391"/>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bKrkZhxGh+NWpzj4klghhYzMzSzSS6032eiqRn2aon3/wzBalpabmJ+Ht2GrIrXWyX1849FvUt8A+An9mcgNVw==" saltValue="BhKOQRpXjWZQir/Oo08AK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G77:H80"/>
    <mergeCell ref="I77:J78"/>
    <mergeCell ref="K77:K78"/>
    <mergeCell ref="L77:L78"/>
    <mergeCell ref="M77:M78"/>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N75:CU76"/>
    <mergeCell ref="CV75:DC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503</v>
      </c>
    </row>
  </sheetData>
  <sheetProtection algorithmName="SHA-512" hashValue="sceSaUs7qbJhzxGKAncF1yj3c6KmelUIZN2HexxVOD9o+vL8b4GxZo5BqU6qBnEpuZM3HIn6NPq84hugJCWGPA==" saltValue="nOwY+MldxFW++9phtduvz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503</v>
      </c>
    </row>
  </sheetData>
  <sheetProtection algorithmName="SHA-512" hashValue="MKgSRnl77GhahiGIRS9jUbfNT4hnl/uKQMuAKm1DqEC3wJuPMQnmkivpKVDREW7mgi5yZgzwUsYJkIqsUxnodg==" saltValue="hsQTFhALJ3KUK+AWxFQ6i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553</v>
      </c>
      <c r="G2" s="157"/>
      <c r="H2" s="158"/>
    </row>
    <row r="3" spans="1:8" x14ac:dyDescent="0.2">
      <c r="A3" s="154" t="s">
        <v>546</v>
      </c>
      <c r="B3" s="159"/>
      <c r="C3" s="160"/>
      <c r="D3" s="161">
        <v>39912</v>
      </c>
      <c r="E3" s="162"/>
      <c r="F3" s="163">
        <v>47738</v>
      </c>
      <c r="G3" s="164"/>
      <c r="H3" s="165"/>
    </row>
    <row r="4" spans="1:8" x14ac:dyDescent="0.2">
      <c r="A4" s="166"/>
      <c r="B4" s="167"/>
      <c r="C4" s="168"/>
      <c r="D4" s="169">
        <v>9548</v>
      </c>
      <c r="E4" s="170"/>
      <c r="F4" s="171">
        <v>24937</v>
      </c>
      <c r="G4" s="172"/>
      <c r="H4" s="173"/>
    </row>
    <row r="5" spans="1:8" x14ac:dyDescent="0.2">
      <c r="A5" s="154" t="s">
        <v>548</v>
      </c>
      <c r="B5" s="159"/>
      <c r="C5" s="160"/>
      <c r="D5" s="161">
        <v>63126</v>
      </c>
      <c r="E5" s="162"/>
      <c r="F5" s="163">
        <v>52191</v>
      </c>
      <c r="G5" s="164"/>
      <c r="H5" s="165"/>
    </row>
    <row r="6" spans="1:8" x14ac:dyDescent="0.2">
      <c r="A6" s="166"/>
      <c r="B6" s="167"/>
      <c r="C6" s="168"/>
      <c r="D6" s="169">
        <v>7069</v>
      </c>
      <c r="E6" s="170"/>
      <c r="F6" s="171">
        <v>24843</v>
      </c>
      <c r="G6" s="172"/>
      <c r="H6" s="173"/>
    </row>
    <row r="7" spans="1:8" x14ac:dyDescent="0.2">
      <c r="A7" s="154" t="s">
        <v>549</v>
      </c>
      <c r="B7" s="159"/>
      <c r="C7" s="160"/>
      <c r="D7" s="161">
        <v>14910</v>
      </c>
      <c r="E7" s="162"/>
      <c r="F7" s="163">
        <v>47387</v>
      </c>
      <c r="G7" s="164"/>
      <c r="H7" s="165"/>
    </row>
    <row r="8" spans="1:8" x14ac:dyDescent="0.2">
      <c r="A8" s="166"/>
      <c r="B8" s="167"/>
      <c r="C8" s="168"/>
      <c r="D8" s="169">
        <v>4416</v>
      </c>
      <c r="E8" s="170"/>
      <c r="F8" s="171">
        <v>24928</v>
      </c>
      <c r="G8" s="172"/>
      <c r="H8" s="173"/>
    </row>
    <row r="9" spans="1:8" x14ac:dyDescent="0.2">
      <c r="A9" s="154" t="s">
        <v>550</v>
      </c>
      <c r="B9" s="159"/>
      <c r="C9" s="160"/>
      <c r="D9" s="161">
        <v>51204</v>
      </c>
      <c r="E9" s="162"/>
      <c r="F9" s="163">
        <v>51264</v>
      </c>
      <c r="G9" s="164"/>
      <c r="H9" s="165"/>
    </row>
    <row r="10" spans="1:8" x14ac:dyDescent="0.2">
      <c r="A10" s="166"/>
      <c r="B10" s="167"/>
      <c r="C10" s="168"/>
      <c r="D10" s="169">
        <v>5888</v>
      </c>
      <c r="E10" s="170"/>
      <c r="F10" s="171">
        <v>26040</v>
      </c>
      <c r="G10" s="172"/>
      <c r="H10" s="173"/>
    </row>
    <row r="11" spans="1:8" x14ac:dyDescent="0.2">
      <c r="A11" s="154" t="s">
        <v>551</v>
      </c>
      <c r="B11" s="159"/>
      <c r="C11" s="160"/>
      <c r="D11" s="161">
        <v>24058</v>
      </c>
      <c r="E11" s="162"/>
      <c r="F11" s="163">
        <v>52068</v>
      </c>
      <c r="G11" s="164"/>
      <c r="H11" s="165"/>
    </row>
    <row r="12" spans="1:8" x14ac:dyDescent="0.2">
      <c r="A12" s="166"/>
      <c r="B12" s="167"/>
      <c r="C12" s="174"/>
      <c r="D12" s="169">
        <v>4743</v>
      </c>
      <c r="E12" s="170"/>
      <c r="F12" s="171">
        <v>26936</v>
      </c>
      <c r="G12" s="172"/>
      <c r="H12" s="173"/>
    </row>
    <row r="13" spans="1:8" x14ac:dyDescent="0.2">
      <c r="A13" s="154"/>
      <c r="B13" s="159"/>
      <c r="C13" s="175"/>
      <c r="D13" s="176">
        <v>38642</v>
      </c>
      <c r="E13" s="177"/>
      <c r="F13" s="178">
        <v>50130</v>
      </c>
      <c r="G13" s="179"/>
      <c r="H13" s="165"/>
    </row>
    <row r="14" spans="1:8" x14ac:dyDescent="0.2">
      <c r="A14" s="166"/>
      <c r="B14" s="167"/>
      <c r="C14" s="168"/>
      <c r="D14" s="169">
        <v>6333</v>
      </c>
      <c r="E14" s="170"/>
      <c r="F14" s="171">
        <v>25537</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7.25</v>
      </c>
      <c r="C19" s="180">
        <f>ROUND(VALUE(SUBSTITUTE(実質収支比率等に係る経年分析!G$48,"▲","-")),2)</f>
        <v>5.38</v>
      </c>
      <c r="D19" s="180">
        <f>ROUND(VALUE(SUBSTITUTE(実質収支比率等に係る経年分析!H$48,"▲","-")),2)</f>
        <v>9.07</v>
      </c>
      <c r="E19" s="180">
        <f>ROUND(VALUE(SUBSTITUTE(実質収支比率等に係る経年分析!I$48,"▲","-")),2)</f>
        <v>12.6</v>
      </c>
      <c r="F19" s="180">
        <f>ROUND(VALUE(SUBSTITUTE(実質収支比率等に係る経年分析!J$48,"▲","-")),2)</f>
        <v>8.6999999999999993</v>
      </c>
    </row>
    <row r="20" spans="1:11" x14ac:dyDescent="0.2">
      <c r="A20" s="180" t="s">
        <v>55</v>
      </c>
      <c r="B20" s="180">
        <f>ROUND(VALUE(SUBSTITUTE(実質収支比率等に係る経年分析!F$47,"▲","-")),2)</f>
        <v>11.93</v>
      </c>
      <c r="C20" s="180">
        <f>ROUND(VALUE(SUBSTITUTE(実質収支比率等に係る経年分析!G$47,"▲","-")),2)</f>
        <v>13.58</v>
      </c>
      <c r="D20" s="180">
        <f>ROUND(VALUE(SUBSTITUTE(実質収支比率等に係る経年分析!H$47,"▲","-")),2)</f>
        <v>15</v>
      </c>
      <c r="E20" s="180">
        <f>ROUND(VALUE(SUBSTITUTE(実質収支比率等に係る経年分析!I$47,"▲","-")),2)</f>
        <v>15.01</v>
      </c>
      <c r="F20" s="180">
        <f>ROUND(VALUE(SUBSTITUTE(実質収支比率等に係る経年分析!J$47,"▲","-")),2)</f>
        <v>16.29</v>
      </c>
    </row>
    <row r="21" spans="1:11" x14ac:dyDescent="0.2">
      <c r="A21" s="180" t="s">
        <v>56</v>
      </c>
      <c r="B21" s="180">
        <f>IF(ISNUMBER(VALUE(SUBSTITUTE(実質収支比率等に係る経年分析!F$49,"▲","-"))),ROUND(VALUE(SUBSTITUTE(実質収支比率等に係る経年分析!F$49,"▲","-")),2),NA())</f>
        <v>1.33</v>
      </c>
      <c r="C21" s="180">
        <f>IF(ISNUMBER(VALUE(SUBSTITUTE(実質収支比率等に係る経年分析!G$49,"▲","-"))),ROUND(VALUE(SUBSTITUTE(実質収支比率等に係る経年分析!G$49,"▲","-")),2),NA())</f>
        <v>-0.26</v>
      </c>
      <c r="D21" s="180">
        <f>IF(ISNUMBER(VALUE(SUBSTITUTE(実質収支比率等に係る経年分析!H$49,"▲","-"))),ROUND(VALUE(SUBSTITUTE(実質収支比率等に係る経年分析!H$49,"▲","-")),2),NA())</f>
        <v>4.9000000000000004</v>
      </c>
      <c r="E21" s="180">
        <f>IF(ISNUMBER(VALUE(SUBSTITUTE(実質収支比率等に係る経年分析!I$49,"▲","-"))),ROUND(VALUE(SUBSTITUTE(実質収支比率等に係る経年分析!I$49,"▲","-")),2),NA())</f>
        <v>3.71</v>
      </c>
      <c r="F21" s="180">
        <f>IF(ISNUMBER(VALUE(SUBSTITUTE(実質収支比率等に係る経年分析!J$49,"▲","-"))),ROUND(VALUE(SUBSTITUTE(実質収支比率等に係る経年分析!J$49,"▲","-")),2),NA())</f>
        <v>-1.56</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1.02</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7.24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8.6999999999999993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806</v>
      </c>
      <c r="E42" s="182"/>
      <c r="F42" s="182"/>
      <c r="G42" s="182">
        <f>'実質公債費比率（分子）の構造'!L$52</f>
        <v>813</v>
      </c>
      <c r="H42" s="182"/>
      <c r="I42" s="182"/>
      <c r="J42" s="182">
        <f>'実質公債費比率（分子）の構造'!M$52</f>
        <v>831</v>
      </c>
      <c r="K42" s="182"/>
      <c r="L42" s="182"/>
      <c r="M42" s="182">
        <f>'実質公債費比率（分子）の構造'!N$52</f>
        <v>843</v>
      </c>
      <c r="N42" s="182"/>
      <c r="O42" s="182"/>
      <c r="P42" s="182">
        <f>'実質公債費比率（分子）の構造'!O$52</f>
        <v>873</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454</v>
      </c>
      <c r="C46" s="182"/>
      <c r="D46" s="182"/>
      <c r="E46" s="182">
        <f>'実質公債費比率（分子）の構造'!L$48</f>
        <v>552</v>
      </c>
      <c r="F46" s="182"/>
      <c r="G46" s="182"/>
      <c r="H46" s="182">
        <f>'実質公債費比率（分子）の構造'!M$48</f>
        <v>561</v>
      </c>
      <c r="I46" s="182"/>
      <c r="J46" s="182"/>
      <c r="K46" s="182">
        <f>'実質公債費比率（分子）の構造'!N$48</f>
        <v>519</v>
      </c>
      <c r="L46" s="182"/>
      <c r="M46" s="182"/>
      <c r="N46" s="182">
        <f>'実質公債費比率（分子）の構造'!O$48</f>
        <v>479</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634</v>
      </c>
      <c r="C49" s="182"/>
      <c r="D49" s="182"/>
      <c r="E49" s="182">
        <f>'実質公債費比率（分子）の構造'!L$45</f>
        <v>660</v>
      </c>
      <c r="F49" s="182"/>
      <c r="G49" s="182"/>
      <c r="H49" s="182">
        <f>'実質公債費比率（分子）の構造'!M$45</f>
        <v>631</v>
      </c>
      <c r="I49" s="182"/>
      <c r="J49" s="182"/>
      <c r="K49" s="182">
        <f>'実質公債費比率（分子）の構造'!N$45</f>
        <v>638</v>
      </c>
      <c r="L49" s="182"/>
      <c r="M49" s="182"/>
      <c r="N49" s="182">
        <f>'実質公債費比率（分子）の構造'!O$45</f>
        <v>654</v>
      </c>
      <c r="O49" s="182"/>
      <c r="P49" s="182"/>
    </row>
    <row r="50" spans="1:16" x14ac:dyDescent="0.2">
      <c r="A50" s="182" t="s">
        <v>71</v>
      </c>
      <c r="B50" s="182" t="e">
        <f>NA()</f>
        <v>#N/A</v>
      </c>
      <c r="C50" s="182">
        <f>IF(ISNUMBER('実質公債費比率（分子）の構造'!K$53),'実質公債費比率（分子）の構造'!K$53,NA())</f>
        <v>282</v>
      </c>
      <c r="D50" s="182" t="e">
        <f>NA()</f>
        <v>#N/A</v>
      </c>
      <c r="E50" s="182" t="e">
        <f>NA()</f>
        <v>#N/A</v>
      </c>
      <c r="F50" s="182">
        <f>IF(ISNUMBER('実質公債費比率（分子）の構造'!L$53),'実質公債費比率（分子）の構造'!L$53,NA())</f>
        <v>399</v>
      </c>
      <c r="G50" s="182" t="e">
        <f>NA()</f>
        <v>#N/A</v>
      </c>
      <c r="H50" s="182" t="e">
        <f>NA()</f>
        <v>#N/A</v>
      </c>
      <c r="I50" s="182">
        <f>IF(ISNUMBER('実質公債費比率（分子）の構造'!M$53),'実質公債費比率（分子）の構造'!M$53,NA())</f>
        <v>361</v>
      </c>
      <c r="J50" s="182" t="e">
        <f>NA()</f>
        <v>#N/A</v>
      </c>
      <c r="K50" s="182" t="e">
        <f>NA()</f>
        <v>#N/A</v>
      </c>
      <c r="L50" s="182">
        <f>IF(ISNUMBER('実質公債費比率（分子）の構造'!N$53),'実質公債費比率（分子）の構造'!N$53,NA())</f>
        <v>314</v>
      </c>
      <c r="M50" s="182" t="e">
        <f>NA()</f>
        <v>#N/A</v>
      </c>
      <c r="N50" s="182" t="e">
        <f>NA()</f>
        <v>#N/A</v>
      </c>
      <c r="O50" s="182">
        <f>IF(ISNUMBER('実質公債費比率（分子）の構造'!O$53),'実質公債費比率（分子）の構造'!O$53,NA())</f>
        <v>260</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11178</v>
      </c>
      <c r="E56" s="181"/>
      <c r="F56" s="181"/>
      <c r="G56" s="181">
        <f>'将来負担比率（分子）の構造'!J$52</f>
        <v>11294</v>
      </c>
      <c r="H56" s="181"/>
      <c r="I56" s="181"/>
      <c r="J56" s="181">
        <f>'将来負担比率（分子）の構造'!K$52</f>
        <v>11216</v>
      </c>
      <c r="K56" s="181"/>
      <c r="L56" s="181"/>
      <c r="M56" s="181">
        <f>'将来負担比率（分子）の構造'!L$52</f>
        <v>11134</v>
      </c>
      <c r="N56" s="181"/>
      <c r="O56" s="181"/>
      <c r="P56" s="181">
        <f>'将来負担比率（分子）の構造'!M$52</f>
        <v>11031</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f>'将来負担比率（分子）の構造'!M$51</f>
        <v>525</v>
      </c>
    </row>
    <row r="58" spans="1:16" x14ac:dyDescent="0.2">
      <c r="A58" s="181" t="s">
        <v>41</v>
      </c>
      <c r="B58" s="181"/>
      <c r="C58" s="181"/>
      <c r="D58" s="181">
        <f>'将来負担比率（分子）の構造'!I$50</f>
        <v>2157</v>
      </c>
      <c r="E58" s="181"/>
      <c r="F58" s="181"/>
      <c r="G58" s="181">
        <f>'将来負担比率（分子）の構造'!J$50</f>
        <v>2694</v>
      </c>
      <c r="H58" s="181"/>
      <c r="I58" s="181"/>
      <c r="J58" s="181">
        <f>'将来負担比率（分子）の構造'!K$50</f>
        <v>2958</v>
      </c>
      <c r="K58" s="181"/>
      <c r="L58" s="181"/>
      <c r="M58" s="181">
        <f>'将来負担比率（分子）の構造'!L$50</f>
        <v>3578</v>
      </c>
      <c r="N58" s="181"/>
      <c r="O58" s="181"/>
      <c r="P58" s="181">
        <f>'将来負担比率（分子）の構造'!M$50</f>
        <v>4308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2451</v>
      </c>
      <c r="C62" s="181"/>
      <c r="D62" s="181"/>
      <c r="E62" s="181">
        <f>'将来負担比率（分子）の構造'!J$45</f>
        <v>2400</v>
      </c>
      <c r="F62" s="181"/>
      <c r="G62" s="181"/>
      <c r="H62" s="181">
        <f>'将来負担比率（分子）の構造'!K$45</f>
        <v>2321</v>
      </c>
      <c r="I62" s="181"/>
      <c r="J62" s="181"/>
      <c r="K62" s="181">
        <f>'将来負担比率（分子）の構造'!L$45</f>
        <v>2278</v>
      </c>
      <c r="L62" s="181"/>
      <c r="M62" s="181"/>
      <c r="N62" s="181">
        <f>'将来負担比率（分子）の構造'!M$45</f>
        <v>2181</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6896</v>
      </c>
      <c r="C64" s="181"/>
      <c r="D64" s="181"/>
      <c r="E64" s="181">
        <f>'将来負担比率（分子）の構造'!J$43</f>
        <v>7631</v>
      </c>
      <c r="F64" s="181"/>
      <c r="G64" s="181"/>
      <c r="H64" s="181">
        <f>'将来負担比率（分子）の構造'!K$43</f>
        <v>7915</v>
      </c>
      <c r="I64" s="181"/>
      <c r="J64" s="181"/>
      <c r="K64" s="181">
        <f>'将来負担比率（分子）の構造'!L$43</f>
        <v>7837</v>
      </c>
      <c r="L64" s="181"/>
      <c r="M64" s="181"/>
      <c r="N64" s="181">
        <f>'将来負担比率（分子）の構造'!M$43</f>
        <v>7544</v>
      </c>
      <c r="O64" s="181"/>
      <c r="P64" s="181"/>
    </row>
    <row r="65" spans="1:16" x14ac:dyDescent="0.2">
      <c r="A65" s="181" t="s">
        <v>32</v>
      </c>
      <c r="B65" s="181">
        <f>'将来負担比率（分子）の構造'!I$42</f>
        <v>708</v>
      </c>
      <c r="C65" s="181"/>
      <c r="D65" s="181"/>
      <c r="E65" s="181">
        <f>'将来負担比率（分子）の構造'!J$42</f>
        <v>688</v>
      </c>
      <c r="F65" s="181"/>
      <c r="G65" s="181"/>
      <c r="H65" s="181">
        <f>'将来負担比率（分子）の構造'!K$42</f>
        <v>688</v>
      </c>
      <c r="I65" s="181"/>
      <c r="J65" s="181"/>
      <c r="K65" s="181">
        <f>'将来負担比率（分子）の構造'!L$42</f>
        <v>688</v>
      </c>
      <c r="L65" s="181"/>
      <c r="M65" s="181"/>
      <c r="N65" s="181">
        <f>'将来負担比率（分子）の構造'!M$42</f>
        <v>688</v>
      </c>
      <c r="O65" s="181"/>
      <c r="P65" s="181"/>
    </row>
    <row r="66" spans="1:16" x14ac:dyDescent="0.2">
      <c r="A66" s="181" t="s">
        <v>31</v>
      </c>
      <c r="B66" s="181">
        <f>'将来負担比率（分子）の構造'!I$41</f>
        <v>7372</v>
      </c>
      <c r="C66" s="181"/>
      <c r="D66" s="181"/>
      <c r="E66" s="181">
        <f>'将来負担比率（分子）の構造'!J$41</f>
        <v>7873</v>
      </c>
      <c r="F66" s="181"/>
      <c r="G66" s="181"/>
      <c r="H66" s="181">
        <f>'将来負担比率（分子）の構造'!K$41</f>
        <v>7777</v>
      </c>
      <c r="I66" s="181"/>
      <c r="J66" s="181"/>
      <c r="K66" s="181">
        <f>'将来負担比率（分子）の構造'!L$41</f>
        <v>8264</v>
      </c>
      <c r="L66" s="181"/>
      <c r="M66" s="181"/>
      <c r="N66" s="181">
        <f>'将来負担比率（分子）の構造'!M$41</f>
        <v>8191</v>
      </c>
      <c r="O66" s="181"/>
      <c r="P66" s="181"/>
    </row>
    <row r="67" spans="1:16" x14ac:dyDescent="0.2">
      <c r="A67" s="181" t="s">
        <v>75</v>
      </c>
      <c r="B67" s="181" t="e">
        <f>NA()</f>
        <v>#N/A</v>
      </c>
      <c r="C67" s="181">
        <f>IF(ISNUMBER('将来負担比率（分子）の構造'!I$53), IF('将来負担比率（分子）の構造'!I$53 &lt; 0, 0, '将来負担比率（分子）の構造'!I$53), NA())</f>
        <v>4092</v>
      </c>
      <c r="D67" s="181" t="e">
        <f>NA()</f>
        <v>#N/A</v>
      </c>
      <c r="E67" s="181" t="e">
        <f>NA()</f>
        <v>#N/A</v>
      </c>
      <c r="F67" s="181">
        <f>IF(ISNUMBER('将来負担比率（分子）の構造'!J$53), IF('将来負担比率（分子）の構造'!J$53 &lt; 0, 0, '将来負担比率（分子）の構造'!J$53), NA())</f>
        <v>4605</v>
      </c>
      <c r="G67" s="181" t="e">
        <f>NA()</f>
        <v>#N/A</v>
      </c>
      <c r="H67" s="181" t="e">
        <f>NA()</f>
        <v>#N/A</v>
      </c>
      <c r="I67" s="181">
        <f>IF(ISNUMBER('将来負担比率（分子）の構造'!K$53), IF('将来負担比率（分子）の構造'!K$53 &lt; 0, 0, '将来負担比率（分子）の構造'!K$53), NA())</f>
        <v>4528</v>
      </c>
      <c r="J67" s="181" t="e">
        <f>NA()</f>
        <v>#N/A</v>
      </c>
      <c r="K67" s="181" t="e">
        <f>NA()</f>
        <v>#N/A</v>
      </c>
      <c r="L67" s="181">
        <f>IF(ISNUMBER('将来負担比率（分子）の構造'!L$53), IF('将来負担比率（分子）の構造'!L$53 &lt; 0, 0, '将来負担比率（分子）の構造'!L$53), NA())</f>
        <v>4355</v>
      </c>
      <c r="M67" s="181" t="e">
        <f>NA()</f>
        <v>#N/A</v>
      </c>
      <c r="N67" s="181" t="e">
        <f>NA()</f>
        <v>#N/A</v>
      </c>
      <c r="O67" s="181">
        <f>IF(ISNUMBER('将来負担比率（分子）の構造'!M$53), IF('将来負担比率（分子）の構造'!M$53 &lt; 0, 0, '将来負担比率（分子）の構造'!M$53), NA())</f>
        <v>2741</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1009</v>
      </c>
      <c r="C72" s="185">
        <f>基金残高に係る経年分析!G55</f>
        <v>1016</v>
      </c>
      <c r="D72" s="185">
        <f>基金残高に係る経年分析!H55</f>
        <v>1147</v>
      </c>
    </row>
    <row r="73" spans="1:16" x14ac:dyDescent="0.2">
      <c r="A73" s="184" t="s">
        <v>78</v>
      </c>
      <c r="B73" s="185">
        <f>基金残高に係る経年分析!F56</f>
        <v>0</v>
      </c>
      <c r="C73" s="185">
        <f>基金残高に係る経年分析!G56</f>
        <v>0</v>
      </c>
      <c r="D73" s="185">
        <f>基金残高に係る経年分析!H56</f>
        <v>0</v>
      </c>
    </row>
    <row r="74" spans="1:16" x14ac:dyDescent="0.2">
      <c r="A74" s="184" t="s">
        <v>79</v>
      </c>
      <c r="B74" s="185">
        <f>基金残高に係る経年分析!F57</f>
        <v>1200</v>
      </c>
      <c r="C74" s="185">
        <f>基金残高に係る経年分析!G57</f>
        <v>1664</v>
      </c>
      <c r="D74" s="185">
        <f>基金残高に係る経年分析!H57</f>
        <v>2204</v>
      </c>
    </row>
  </sheetData>
  <sheetProtection algorithmName="SHA-512" hashValue="3Ui0bNPU80WiFH0ZQH5e0K/cpRTav5h+MADKB7Fd+KMWTo2rseKEjENM8M1VKVewmUjhtHfZkr+8ucpddJX51Q==" saltValue="/mgeHsR+qgAzhb35+xJ4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216</v>
      </c>
      <c r="DI1" s="800"/>
      <c r="DJ1" s="800"/>
      <c r="DK1" s="800"/>
      <c r="DL1" s="800"/>
      <c r="DM1" s="800"/>
      <c r="DN1" s="801"/>
      <c r="DO1" s="226"/>
      <c r="DP1" s="799" t="s">
        <v>217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222</v>
      </c>
      <c r="S4" s="742"/>
      <c r="T4" s="742"/>
      <c r="U4" s="742"/>
      <c r="V4" s="742"/>
      <c r="W4" s="742"/>
      <c r="X4" s="742"/>
      <c r="Y4" s="743"/>
      <c r="Z4" s="741" t="s">
        <v>223</v>
      </c>
      <c r="AA4" s="742"/>
      <c r="AB4" s="742"/>
      <c r="AC4" s="743"/>
      <c r="AD4" s="741" t="s">
        <v>224</v>
      </c>
      <c r="AE4" s="742"/>
      <c r="AF4" s="742"/>
      <c r="AG4" s="742"/>
      <c r="AH4" s="742"/>
      <c r="AI4" s="742"/>
      <c r="AJ4" s="742"/>
      <c r="AK4" s="743"/>
      <c r="AL4" s="741" t="s">
        <v>223</v>
      </c>
      <c r="AM4" s="742"/>
      <c r="AN4" s="742"/>
      <c r="AO4" s="743"/>
      <c r="AP4" s="802" t="s">
        <v>225</v>
      </c>
      <c r="AQ4" s="802"/>
      <c r="AR4" s="802"/>
      <c r="AS4" s="802"/>
      <c r="AT4" s="802"/>
      <c r="AU4" s="802"/>
      <c r="AV4" s="802"/>
      <c r="AW4" s="802"/>
      <c r="AX4" s="802"/>
      <c r="AY4" s="802"/>
      <c r="AZ4" s="802"/>
      <c r="BA4" s="802"/>
      <c r="BB4" s="802"/>
      <c r="BC4" s="802"/>
      <c r="BD4" s="802"/>
      <c r="BE4" s="802"/>
      <c r="BF4" s="802"/>
      <c r="BG4" s="802" t="s">
        <v>226</v>
      </c>
      <c r="BH4" s="802"/>
      <c r="BI4" s="802"/>
      <c r="BJ4" s="802"/>
      <c r="BK4" s="802"/>
      <c r="BL4" s="802"/>
      <c r="BM4" s="802"/>
      <c r="BN4" s="802"/>
      <c r="BO4" s="802" t="s">
        <v>223</v>
      </c>
      <c r="BP4" s="802"/>
      <c r="BQ4" s="802"/>
      <c r="BR4" s="802"/>
      <c r="BS4" s="802" t="s">
        <v>227</v>
      </c>
      <c r="BT4" s="802"/>
      <c r="BU4" s="802"/>
      <c r="BV4" s="802"/>
      <c r="BW4" s="802"/>
      <c r="BX4" s="802"/>
      <c r="BY4" s="802"/>
      <c r="BZ4" s="802"/>
      <c r="CA4" s="802"/>
      <c r="CB4" s="802"/>
      <c r="CD4" s="784" t="s">
        <v>228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229</v>
      </c>
      <c r="C5" s="747"/>
      <c r="D5" s="747"/>
      <c r="E5" s="747"/>
      <c r="F5" s="747"/>
      <c r="G5" s="747"/>
      <c r="H5" s="747"/>
      <c r="I5" s="747"/>
      <c r="J5" s="747"/>
      <c r="K5" s="747"/>
      <c r="L5" s="747"/>
      <c r="M5" s="747"/>
      <c r="N5" s="747"/>
      <c r="O5" s="747"/>
      <c r="P5" s="747"/>
      <c r="Q5" s="748"/>
      <c r="R5" s="735">
        <v>4975725</v>
      </c>
      <c r="S5" s="736"/>
      <c r="T5" s="736"/>
      <c r="U5" s="736"/>
      <c r="V5" s="736"/>
      <c r="W5" s="736"/>
      <c r="X5" s="736"/>
      <c r="Y5" s="779"/>
      <c r="Z5" s="797">
        <v>33.700000000000003</v>
      </c>
      <c r="AA5" s="797"/>
      <c r="AB5" s="797"/>
      <c r="AC5" s="797"/>
      <c r="AD5" s="798">
        <v>4975725</v>
      </c>
      <c r="AE5" s="798"/>
      <c r="AF5" s="798"/>
      <c r="AG5" s="798"/>
      <c r="AH5" s="798"/>
      <c r="AI5" s="798"/>
      <c r="AJ5" s="798"/>
      <c r="AK5" s="798"/>
      <c r="AL5" s="780">
        <v>75.3</v>
      </c>
      <c r="AM5" s="751"/>
      <c r="AN5" s="751"/>
      <c r="AO5" s="781"/>
      <c r="AP5" s="746" t="s">
        <v>230</v>
      </c>
      <c r="AQ5" s="747"/>
      <c r="AR5" s="747"/>
      <c r="AS5" s="747"/>
      <c r="AT5" s="747"/>
      <c r="AU5" s="747"/>
      <c r="AV5" s="747"/>
      <c r="AW5" s="747"/>
      <c r="AX5" s="747"/>
      <c r="AY5" s="747"/>
      <c r="AZ5" s="747"/>
      <c r="BA5" s="747"/>
      <c r="BB5" s="747"/>
      <c r="BC5" s="747"/>
      <c r="BD5" s="747"/>
      <c r="BE5" s="747"/>
      <c r="BF5" s="748"/>
      <c r="BG5" s="680">
        <v>4966599</v>
      </c>
      <c r="BH5" s="681"/>
      <c r="BI5" s="681"/>
      <c r="BJ5" s="681"/>
      <c r="BK5" s="681"/>
      <c r="BL5" s="681"/>
      <c r="BM5" s="681"/>
      <c r="BN5" s="682"/>
      <c r="BO5" s="713">
        <v>99.8</v>
      </c>
      <c r="BP5" s="713"/>
      <c r="BQ5" s="713"/>
      <c r="BR5" s="713"/>
      <c r="BS5" s="714">
        <v>2610</v>
      </c>
      <c r="BT5" s="714"/>
      <c r="BU5" s="714"/>
      <c r="BV5" s="714"/>
      <c r="BW5" s="714"/>
      <c r="BX5" s="714"/>
      <c r="BY5" s="714"/>
      <c r="BZ5" s="714"/>
      <c r="CA5" s="714"/>
      <c r="CB5" s="777"/>
      <c r="CD5" s="784" t="s">
        <v>225</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223</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x14ac:dyDescent="0.2">
      <c r="B6" s="677" t="s">
        <v>234</v>
      </c>
      <c r="C6" s="678"/>
      <c r="D6" s="678"/>
      <c r="E6" s="678"/>
      <c r="F6" s="678"/>
      <c r="G6" s="678"/>
      <c r="H6" s="678"/>
      <c r="I6" s="678"/>
      <c r="J6" s="678"/>
      <c r="K6" s="678"/>
      <c r="L6" s="678"/>
      <c r="M6" s="678"/>
      <c r="N6" s="678"/>
      <c r="O6" s="678"/>
      <c r="P6" s="678"/>
      <c r="Q6" s="679"/>
      <c r="R6" s="680">
        <v>63782</v>
      </c>
      <c r="S6" s="681"/>
      <c r="T6" s="681"/>
      <c r="U6" s="681"/>
      <c r="V6" s="681"/>
      <c r="W6" s="681"/>
      <c r="X6" s="681"/>
      <c r="Y6" s="682"/>
      <c r="Z6" s="713">
        <v>0.4</v>
      </c>
      <c r="AA6" s="713"/>
      <c r="AB6" s="713"/>
      <c r="AC6" s="713"/>
      <c r="AD6" s="714">
        <v>63782</v>
      </c>
      <c r="AE6" s="714"/>
      <c r="AF6" s="714"/>
      <c r="AG6" s="714"/>
      <c r="AH6" s="714"/>
      <c r="AI6" s="714"/>
      <c r="AJ6" s="714"/>
      <c r="AK6" s="714"/>
      <c r="AL6" s="683">
        <v>1</v>
      </c>
      <c r="AM6" s="684"/>
      <c r="AN6" s="684"/>
      <c r="AO6" s="715"/>
      <c r="AP6" s="677" t="s">
        <v>235</v>
      </c>
      <c r="AQ6" s="678"/>
      <c r="AR6" s="678"/>
      <c r="AS6" s="678"/>
      <c r="AT6" s="678"/>
      <c r="AU6" s="678"/>
      <c r="AV6" s="678"/>
      <c r="AW6" s="678"/>
      <c r="AX6" s="678"/>
      <c r="AY6" s="678"/>
      <c r="AZ6" s="678"/>
      <c r="BA6" s="678"/>
      <c r="BB6" s="678"/>
      <c r="BC6" s="678"/>
      <c r="BD6" s="678"/>
      <c r="BE6" s="678"/>
      <c r="BF6" s="679"/>
      <c r="BG6" s="680">
        <v>4966599</v>
      </c>
      <c r="BH6" s="681"/>
      <c r="BI6" s="681"/>
      <c r="BJ6" s="681"/>
      <c r="BK6" s="681"/>
      <c r="BL6" s="681"/>
      <c r="BM6" s="681"/>
      <c r="BN6" s="682"/>
      <c r="BO6" s="713">
        <v>99.8</v>
      </c>
      <c r="BP6" s="713"/>
      <c r="BQ6" s="713"/>
      <c r="BR6" s="713"/>
      <c r="BS6" s="714">
        <v>2610</v>
      </c>
      <c r="BT6" s="714"/>
      <c r="BU6" s="714"/>
      <c r="BV6" s="714"/>
      <c r="BW6" s="714"/>
      <c r="BX6" s="714"/>
      <c r="BY6" s="714"/>
      <c r="BZ6" s="714"/>
      <c r="CA6" s="714"/>
      <c r="CB6" s="777"/>
      <c r="CD6" s="738" t="s">
        <v>236</v>
      </c>
      <c r="CE6" s="739"/>
      <c r="CF6" s="739"/>
      <c r="CG6" s="739"/>
      <c r="CH6" s="739"/>
      <c r="CI6" s="739"/>
      <c r="CJ6" s="739"/>
      <c r="CK6" s="739"/>
      <c r="CL6" s="739"/>
      <c r="CM6" s="739"/>
      <c r="CN6" s="739"/>
      <c r="CO6" s="739"/>
      <c r="CP6" s="739"/>
      <c r="CQ6" s="740"/>
      <c r="CR6" s="680">
        <v>139566</v>
      </c>
      <c r="CS6" s="681"/>
      <c r="CT6" s="681"/>
      <c r="CU6" s="681"/>
      <c r="CV6" s="681"/>
      <c r="CW6" s="681"/>
      <c r="CX6" s="681"/>
      <c r="CY6" s="682"/>
      <c r="CZ6" s="780">
        <v>1</v>
      </c>
      <c r="DA6" s="751"/>
      <c r="DB6" s="751"/>
      <c r="DC6" s="783"/>
      <c r="DD6" s="686" t="s">
        <v>130</v>
      </c>
      <c r="DE6" s="681"/>
      <c r="DF6" s="681"/>
      <c r="DG6" s="681"/>
      <c r="DH6" s="681"/>
      <c r="DI6" s="681"/>
      <c r="DJ6" s="681"/>
      <c r="DK6" s="681"/>
      <c r="DL6" s="681"/>
      <c r="DM6" s="681"/>
      <c r="DN6" s="681"/>
      <c r="DO6" s="681"/>
      <c r="DP6" s="682"/>
      <c r="DQ6" s="686">
        <v>139556</v>
      </c>
      <c r="DR6" s="681"/>
      <c r="DS6" s="681"/>
      <c r="DT6" s="681"/>
      <c r="DU6" s="681"/>
      <c r="DV6" s="681"/>
      <c r="DW6" s="681"/>
      <c r="DX6" s="681"/>
      <c r="DY6" s="681"/>
      <c r="DZ6" s="681"/>
      <c r="EA6" s="681"/>
      <c r="EB6" s="681"/>
      <c r="EC6" s="727"/>
    </row>
    <row r="7" spans="2:143" ht="11.25" customHeight="1" x14ac:dyDescent="0.2">
      <c r="B7" s="677" t="s">
        <v>237</v>
      </c>
      <c r="C7" s="678"/>
      <c r="D7" s="678"/>
      <c r="E7" s="678"/>
      <c r="F7" s="678"/>
      <c r="G7" s="678"/>
      <c r="H7" s="678"/>
      <c r="I7" s="678"/>
      <c r="J7" s="678"/>
      <c r="K7" s="678"/>
      <c r="L7" s="678"/>
      <c r="M7" s="678"/>
      <c r="N7" s="678"/>
      <c r="O7" s="678"/>
      <c r="P7" s="678"/>
      <c r="Q7" s="679"/>
      <c r="R7" s="680">
        <v>3379</v>
      </c>
      <c r="S7" s="681"/>
      <c r="T7" s="681"/>
      <c r="U7" s="681"/>
      <c r="V7" s="681"/>
      <c r="W7" s="681"/>
      <c r="X7" s="681"/>
      <c r="Y7" s="682"/>
      <c r="Z7" s="713">
        <v>0</v>
      </c>
      <c r="AA7" s="713"/>
      <c r="AB7" s="713"/>
      <c r="AC7" s="713"/>
      <c r="AD7" s="714">
        <v>3379</v>
      </c>
      <c r="AE7" s="714"/>
      <c r="AF7" s="714"/>
      <c r="AG7" s="714"/>
      <c r="AH7" s="714"/>
      <c r="AI7" s="714"/>
      <c r="AJ7" s="714"/>
      <c r="AK7" s="714"/>
      <c r="AL7" s="683">
        <v>0.1</v>
      </c>
      <c r="AM7" s="684"/>
      <c r="AN7" s="684"/>
      <c r="AO7" s="715"/>
      <c r="AP7" s="677" t="s">
        <v>238</v>
      </c>
      <c r="AQ7" s="678"/>
      <c r="AR7" s="678"/>
      <c r="AS7" s="678"/>
      <c r="AT7" s="678"/>
      <c r="AU7" s="678"/>
      <c r="AV7" s="678"/>
      <c r="AW7" s="678"/>
      <c r="AX7" s="678"/>
      <c r="AY7" s="678"/>
      <c r="AZ7" s="678"/>
      <c r="BA7" s="678"/>
      <c r="BB7" s="678"/>
      <c r="BC7" s="678"/>
      <c r="BD7" s="678"/>
      <c r="BE7" s="678"/>
      <c r="BF7" s="679"/>
      <c r="BG7" s="680">
        <v>2542269</v>
      </c>
      <c r="BH7" s="681"/>
      <c r="BI7" s="681"/>
      <c r="BJ7" s="681"/>
      <c r="BK7" s="681"/>
      <c r="BL7" s="681"/>
      <c r="BM7" s="681"/>
      <c r="BN7" s="682"/>
      <c r="BO7" s="713">
        <v>51.1</v>
      </c>
      <c r="BP7" s="713"/>
      <c r="BQ7" s="713"/>
      <c r="BR7" s="713"/>
      <c r="BS7" s="714">
        <v>2610</v>
      </c>
      <c r="BT7" s="714"/>
      <c r="BU7" s="714"/>
      <c r="BV7" s="714"/>
      <c r="BW7" s="714"/>
      <c r="BX7" s="714"/>
      <c r="BY7" s="714"/>
      <c r="BZ7" s="714"/>
      <c r="CA7" s="714"/>
      <c r="CB7" s="777"/>
      <c r="CD7" s="719" t="s">
        <v>239</v>
      </c>
      <c r="CE7" s="720"/>
      <c r="CF7" s="720"/>
      <c r="CG7" s="720"/>
      <c r="CH7" s="720"/>
      <c r="CI7" s="720"/>
      <c r="CJ7" s="720"/>
      <c r="CK7" s="720"/>
      <c r="CL7" s="720"/>
      <c r="CM7" s="720"/>
      <c r="CN7" s="720"/>
      <c r="CO7" s="720"/>
      <c r="CP7" s="720"/>
      <c r="CQ7" s="721"/>
      <c r="CR7" s="680">
        <v>5434090</v>
      </c>
      <c r="CS7" s="681"/>
      <c r="CT7" s="681"/>
      <c r="CU7" s="681"/>
      <c r="CV7" s="681"/>
      <c r="CW7" s="681"/>
      <c r="CX7" s="681"/>
      <c r="CY7" s="682"/>
      <c r="CZ7" s="713">
        <v>38.4</v>
      </c>
      <c r="DA7" s="713"/>
      <c r="DB7" s="713"/>
      <c r="DC7" s="713"/>
      <c r="DD7" s="686">
        <v>6562</v>
      </c>
      <c r="DE7" s="681"/>
      <c r="DF7" s="681"/>
      <c r="DG7" s="681"/>
      <c r="DH7" s="681"/>
      <c r="DI7" s="681"/>
      <c r="DJ7" s="681"/>
      <c r="DK7" s="681"/>
      <c r="DL7" s="681"/>
      <c r="DM7" s="681"/>
      <c r="DN7" s="681"/>
      <c r="DO7" s="681"/>
      <c r="DP7" s="682"/>
      <c r="DQ7" s="686">
        <v>1988149</v>
      </c>
      <c r="DR7" s="681"/>
      <c r="DS7" s="681"/>
      <c r="DT7" s="681"/>
      <c r="DU7" s="681"/>
      <c r="DV7" s="681"/>
      <c r="DW7" s="681"/>
      <c r="DX7" s="681"/>
      <c r="DY7" s="681"/>
      <c r="DZ7" s="681"/>
      <c r="EA7" s="681"/>
      <c r="EB7" s="681"/>
      <c r="EC7" s="727"/>
    </row>
    <row r="8" spans="2:143" ht="11.25" customHeight="1" x14ac:dyDescent="0.2">
      <c r="B8" s="677" t="s">
        <v>240</v>
      </c>
      <c r="C8" s="678"/>
      <c r="D8" s="678"/>
      <c r="E8" s="678"/>
      <c r="F8" s="678"/>
      <c r="G8" s="678"/>
      <c r="H8" s="678"/>
      <c r="I8" s="678"/>
      <c r="J8" s="678"/>
      <c r="K8" s="678"/>
      <c r="L8" s="678"/>
      <c r="M8" s="678"/>
      <c r="N8" s="678"/>
      <c r="O8" s="678"/>
      <c r="P8" s="678"/>
      <c r="Q8" s="679"/>
      <c r="R8" s="680">
        <v>28526</v>
      </c>
      <c r="S8" s="681"/>
      <c r="T8" s="681"/>
      <c r="U8" s="681"/>
      <c r="V8" s="681"/>
      <c r="W8" s="681"/>
      <c r="X8" s="681"/>
      <c r="Y8" s="682"/>
      <c r="Z8" s="713">
        <v>0.2</v>
      </c>
      <c r="AA8" s="713"/>
      <c r="AB8" s="713"/>
      <c r="AC8" s="713"/>
      <c r="AD8" s="714">
        <v>28526</v>
      </c>
      <c r="AE8" s="714"/>
      <c r="AF8" s="714"/>
      <c r="AG8" s="714"/>
      <c r="AH8" s="714"/>
      <c r="AI8" s="714"/>
      <c r="AJ8" s="714"/>
      <c r="AK8" s="714"/>
      <c r="AL8" s="683">
        <v>0.4</v>
      </c>
      <c r="AM8" s="684"/>
      <c r="AN8" s="684"/>
      <c r="AO8" s="715"/>
      <c r="AP8" s="677" t="s">
        <v>241</v>
      </c>
      <c r="AQ8" s="678"/>
      <c r="AR8" s="678"/>
      <c r="AS8" s="678"/>
      <c r="AT8" s="678"/>
      <c r="AU8" s="678"/>
      <c r="AV8" s="678"/>
      <c r="AW8" s="678"/>
      <c r="AX8" s="678"/>
      <c r="AY8" s="678"/>
      <c r="AZ8" s="678"/>
      <c r="BA8" s="678"/>
      <c r="BB8" s="678"/>
      <c r="BC8" s="678"/>
      <c r="BD8" s="678"/>
      <c r="BE8" s="678"/>
      <c r="BF8" s="679"/>
      <c r="BG8" s="680">
        <v>58817</v>
      </c>
      <c r="BH8" s="681"/>
      <c r="BI8" s="681"/>
      <c r="BJ8" s="681"/>
      <c r="BK8" s="681"/>
      <c r="BL8" s="681"/>
      <c r="BM8" s="681"/>
      <c r="BN8" s="682"/>
      <c r="BO8" s="713">
        <v>1.2</v>
      </c>
      <c r="BP8" s="713"/>
      <c r="BQ8" s="713"/>
      <c r="BR8" s="713"/>
      <c r="BS8" s="686" t="s">
        <v>130</v>
      </c>
      <c r="BT8" s="681"/>
      <c r="BU8" s="681"/>
      <c r="BV8" s="681"/>
      <c r="BW8" s="681"/>
      <c r="BX8" s="681"/>
      <c r="BY8" s="681"/>
      <c r="BZ8" s="681"/>
      <c r="CA8" s="681"/>
      <c r="CB8" s="727"/>
      <c r="CD8" s="719" t="s">
        <v>242</v>
      </c>
      <c r="CE8" s="720"/>
      <c r="CF8" s="720"/>
      <c r="CG8" s="720"/>
      <c r="CH8" s="720"/>
      <c r="CI8" s="720"/>
      <c r="CJ8" s="720"/>
      <c r="CK8" s="720"/>
      <c r="CL8" s="720"/>
      <c r="CM8" s="720"/>
      <c r="CN8" s="720"/>
      <c r="CO8" s="720"/>
      <c r="CP8" s="720"/>
      <c r="CQ8" s="721"/>
      <c r="CR8" s="680">
        <v>3259663</v>
      </c>
      <c r="CS8" s="681"/>
      <c r="CT8" s="681"/>
      <c r="CU8" s="681"/>
      <c r="CV8" s="681"/>
      <c r="CW8" s="681"/>
      <c r="CX8" s="681"/>
      <c r="CY8" s="682"/>
      <c r="CZ8" s="713">
        <v>23</v>
      </c>
      <c r="DA8" s="713"/>
      <c r="DB8" s="713"/>
      <c r="DC8" s="713"/>
      <c r="DD8" s="686">
        <v>628</v>
      </c>
      <c r="DE8" s="681"/>
      <c r="DF8" s="681"/>
      <c r="DG8" s="681"/>
      <c r="DH8" s="681"/>
      <c r="DI8" s="681"/>
      <c r="DJ8" s="681"/>
      <c r="DK8" s="681"/>
      <c r="DL8" s="681"/>
      <c r="DM8" s="681"/>
      <c r="DN8" s="681"/>
      <c r="DO8" s="681"/>
      <c r="DP8" s="682"/>
      <c r="DQ8" s="686">
        <v>1806591</v>
      </c>
      <c r="DR8" s="681"/>
      <c r="DS8" s="681"/>
      <c r="DT8" s="681"/>
      <c r="DU8" s="681"/>
      <c r="DV8" s="681"/>
      <c r="DW8" s="681"/>
      <c r="DX8" s="681"/>
      <c r="DY8" s="681"/>
      <c r="DZ8" s="681"/>
      <c r="EA8" s="681"/>
      <c r="EB8" s="681"/>
      <c r="EC8" s="727"/>
    </row>
    <row r="9" spans="2:143" ht="11.25" customHeight="1" x14ac:dyDescent="0.2">
      <c r="B9" s="677" t="s">
        <v>243</v>
      </c>
      <c r="C9" s="678"/>
      <c r="D9" s="678"/>
      <c r="E9" s="678"/>
      <c r="F9" s="678"/>
      <c r="G9" s="678"/>
      <c r="H9" s="678"/>
      <c r="I9" s="678"/>
      <c r="J9" s="678"/>
      <c r="K9" s="678"/>
      <c r="L9" s="678"/>
      <c r="M9" s="678"/>
      <c r="N9" s="678"/>
      <c r="O9" s="678"/>
      <c r="P9" s="678"/>
      <c r="Q9" s="679"/>
      <c r="R9" s="680">
        <v>33656</v>
      </c>
      <c r="S9" s="681"/>
      <c r="T9" s="681"/>
      <c r="U9" s="681"/>
      <c r="V9" s="681"/>
      <c r="W9" s="681"/>
      <c r="X9" s="681"/>
      <c r="Y9" s="682"/>
      <c r="Z9" s="713">
        <v>0.2</v>
      </c>
      <c r="AA9" s="713"/>
      <c r="AB9" s="713"/>
      <c r="AC9" s="713"/>
      <c r="AD9" s="714">
        <v>33656</v>
      </c>
      <c r="AE9" s="714"/>
      <c r="AF9" s="714"/>
      <c r="AG9" s="714"/>
      <c r="AH9" s="714"/>
      <c r="AI9" s="714"/>
      <c r="AJ9" s="714"/>
      <c r="AK9" s="714"/>
      <c r="AL9" s="683">
        <v>0.5</v>
      </c>
      <c r="AM9" s="684"/>
      <c r="AN9" s="684"/>
      <c r="AO9" s="715"/>
      <c r="AP9" s="677" t="s">
        <v>244</v>
      </c>
      <c r="AQ9" s="678"/>
      <c r="AR9" s="678"/>
      <c r="AS9" s="678"/>
      <c r="AT9" s="678"/>
      <c r="AU9" s="678"/>
      <c r="AV9" s="678"/>
      <c r="AW9" s="678"/>
      <c r="AX9" s="678"/>
      <c r="AY9" s="678"/>
      <c r="AZ9" s="678"/>
      <c r="BA9" s="678"/>
      <c r="BB9" s="678"/>
      <c r="BC9" s="678"/>
      <c r="BD9" s="678"/>
      <c r="BE9" s="678"/>
      <c r="BF9" s="679"/>
      <c r="BG9" s="680">
        <v>2357834</v>
      </c>
      <c r="BH9" s="681"/>
      <c r="BI9" s="681"/>
      <c r="BJ9" s="681"/>
      <c r="BK9" s="681"/>
      <c r="BL9" s="681"/>
      <c r="BM9" s="681"/>
      <c r="BN9" s="682"/>
      <c r="BO9" s="713">
        <v>47.4</v>
      </c>
      <c r="BP9" s="713"/>
      <c r="BQ9" s="713"/>
      <c r="BR9" s="713"/>
      <c r="BS9" s="686" t="s">
        <v>130</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1014317</v>
      </c>
      <c r="CS9" s="681"/>
      <c r="CT9" s="681"/>
      <c r="CU9" s="681"/>
      <c r="CV9" s="681"/>
      <c r="CW9" s="681"/>
      <c r="CX9" s="681"/>
      <c r="CY9" s="682"/>
      <c r="CZ9" s="713">
        <v>7.2</v>
      </c>
      <c r="DA9" s="713"/>
      <c r="DB9" s="713"/>
      <c r="DC9" s="713"/>
      <c r="DD9" s="686">
        <v>40358</v>
      </c>
      <c r="DE9" s="681"/>
      <c r="DF9" s="681"/>
      <c r="DG9" s="681"/>
      <c r="DH9" s="681"/>
      <c r="DI9" s="681"/>
      <c r="DJ9" s="681"/>
      <c r="DK9" s="681"/>
      <c r="DL9" s="681"/>
      <c r="DM9" s="681"/>
      <c r="DN9" s="681"/>
      <c r="DO9" s="681"/>
      <c r="DP9" s="682"/>
      <c r="DQ9" s="686">
        <v>799889</v>
      </c>
      <c r="DR9" s="681"/>
      <c r="DS9" s="681"/>
      <c r="DT9" s="681"/>
      <c r="DU9" s="681"/>
      <c r="DV9" s="681"/>
      <c r="DW9" s="681"/>
      <c r="DX9" s="681"/>
      <c r="DY9" s="681"/>
      <c r="DZ9" s="681"/>
      <c r="EA9" s="681"/>
      <c r="EB9" s="681"/>
      <c r="EC9" s="727"/>
    </row>
    <row r="10" spans="2:143" ht="11.25" customHeight="1" x14ac:dyDescent="0.2">
      <c r="B10" s="677" t="s">
        <v>246</v>
      </c>
      <c r="C10" s="678"/>
      <c r="D10" s="678"/>
      <c r="E10" s="678"/>
      <c r="F10" s="678"/>
      <c r="G10" s="678"/>
      <c r="H10" s="678"/>
      <c r="I10" s="678"/>
      <c r="J10" s="678"/>
      <c r="K10" s="678"/>
      <c r="L10" s="678"/>
      <c r="M10" s="678"/>
      <c r="N10" s="678"/>
      <c r="O10" s="678"/>
      <c r="P10" s="678"/>
      <c r="Q10" s="679"/>
      <c r="R10" s="680" t="s">
        <v>247</v>
      </c>
      <c r="S10" s="681"/>
      <c r="T10" s="681"/>
      <c r="U10" s="681"/>
      <c r="V10" s="681"/>
      <c r="W10" s="681"/>
      <c r="X10" s="681"/>
      <c r="Y10" s="682"/>
      <c r="Z10" s="713" t="s">
        <v>130</v>
      </c>
      <c r="AA10" s="713"/>
      <c r="AB10" s="713"/>
      <c r="AC10" s="713"/>
      <c r="AD10" s="714" t="s">
        <v>247</v>
      </c>
      <c r="AE10" s="714"/>
      <c r="AF10" s="714"/>
      <c r="AG10" s="714"/>
      <c r="AH10" s="714"/>
      <c r="AI10" s="714"/>
      <c r="AJ10" s="714"/>
      <c r="AK10" s="714"/>
      <c r="AL10" s="683" t="s">
        <v>130</v>
      </c>
      <c r="AM10" s="684"/>
      <c r="AN10" s="684"/>
      <c r="AO10" s="715"/>
      <c r="AP10" s="677" t="s">
        <v>248</v>
      </c>
      <c r="AQ10" s="678"/>
      <c r="AR10" s="678"/>
      <c r="AS10" s="678"/>
      <c r="AT10" s="678"/>
      <c r="AU10" s="678"/>
      <c r="AV10" s="678"/>
      <c r="AW10" s="678"/>
      <c r="AX10" s="678"/>
      <c r="AY10" s="678"/>
      <c r="AZ10" s="678"/>
      <c r="BA10" s="678"/>
      <c r="BB10" s="678"/>
      <c r="BC10" s="678"/>
      <c r="BD10" s="678"/>
      <c r="BE10" s="678"/>
      <c r="BF10" s="679"/>
      <c r="BG10" s="680">
        <v>61291</v>
      </c>
      <c r="BH10" s="681"/>
      <c r="BI10" s="681"/>
      <c r="BJ10" s="681"/>
      <c r="BK10" s="681"/>
      <c r="BL10" s="681"/>
      <c r="BM10" s="681"/>
      <c r="BN10" s="682"/>
      <c r="BO10" s="713">
        <v>1.2</v>
      </c>
      <c r="BP10" s="713"/>
      <c r="BQ10" s="713"/>
      <c r="BR10" s="713"/>
      <c r="BS10" s="686" t="s">
        <v>130</v>
      </c>
      <c r="BT10" s="681"/>
      <c r="BU10" s="681"/>
      <c r="BV10" s="681"/>
      <c r="BW10" s="681"/>
      <c r="BX10" s="681"/>
      <c r="BY10" s="681"/>
      <c r="BZ10" s="681"/>
      <c r="CA10" s="681"/>
      <c r="CB10" s="727"/>
      <c r="CD10" s="719" t="s">
        <v>249</v>
      </c>
      <c r="CE10" s="720"/>
      <c r="CF10" s="720"/>
      <c r="CG10" s="720"/>
      <c r="CH10" s="720"/>
      <c r="CI10" s="720"/>
      <c r="CJ10" s="720"/>
      <c r="CK10" s="720"/>
      <c r="CL10" s="720"/>
      <c r="CM10" s="720"/>
      <c r="CN10" s="720"/>
      <c r="CO10" s="720"/>
      <c r="CP10" s="720"/>
      <c r="CQ10" s="721"/>
      <c r="CR10" s="680">
        <v>21021</v>
      </c>
      <c r="CS10" s="681"/>
      <c r="CT10" s="681"/>
      <c r="CU10" s="681"/>
      <c r="CV10" s="681"/>
      <c r="CW10" s="681"/>
      <c r="CX10" s="681"/>
      <c r="CY10" s="682"/>
      <c r="CZ10" s="713">
        <v>0.1</v>
      </c>
      <c r="DA10" s="713"/>
      <c r="DB10" s="713"/>
      <c r="DC10" s="713"/>
      <c r="DD10" s="686" t="s">
        <v>130</v>
      </c>
      <c r="DE10" s="681"/>
      <c r="DF10" s="681"/>
      <c r="DG10" s="681"/>
      <c r="DH10" s="681"/>
      <c r="DI10" s="681"/>
      <c r="DJ10" s="681"/>
      <c r="DK10" s="681"/>
      <c r="DL10" s="681"/>
      <c r="DM10" s="681"/>
      <c r="DN10" s="681"/>
      <c r="DO10" s="681"/>
      <c r="DP10" s="682"/>
      <c r="DQ10" s="686">
        <v>1021</v>
      </c>
      <c r="DR10" s="681"/>
      <c r="DS10" s="681"/>
      <c r="DT10" s="681"/>
      <c r="DU10" s="681"/>
      <c r="DV10" s="681"/>
      <c r="DW10" s="681"/>
      <c r="DX10" s="681"/>
      <c r="DY10" s="681"/>
      <c r="DZ10" s="681"/>
      <c r="EA10" s="681"/>
      <c r="EB10" s="681"/>
      <c r="EC10" s="727"/>
    </row>
    <row r="11" spans="2:143" ht="11.25" customHeight="1" x14ac:dyDescent="0.2">
      <c r="B11" s="677" t="s">
        <v>250</v>
      </c>
      <c r="C11" s="678"/>
      <c r="D11" s="678"/>
      <c r="E11" s="678"/>
      <c r="F11" s="678"/>
      <c r="G11" s="678"/>
      <c r="H11" s="678"/>
      <c r="I11" s="678"/>
      <c r="J11" s="678"/>
      <c r="K11" s="678"/>
      <c r="L11" s="678"/>
      <c r="M11" s="678"/>
      <c r="N11" s="678"/>
      <c r="O11" s="678"/>
      <c r="P11" s="678"/>
      <c r="Q11" s="679"/>
      <c r="R11" s="680">
        <v>601380</v>
      </c>
      <c r="S11" s="681"/>
      <c r="T11" s="681"/>
      <c r="U11" s="681"/>
      <c r="V11" s="681"/>
      <c r="W11" s="681"/>
      <c r="X11" s="681"/>
      <c r="Y11" s="682"/>
      <c r="Z11" s="683">
        <v>4.0999999999999996</v>
      </c>
      <c r="AA11" s="684"/>
      <c r="AB11" s="684"/>
      <c r="AC11" s="685"/>
      <c r="AD11" s="686">
        <v>601380</v>
      </c>
      <c r="AE11" s="681"/>
      <c r="AF11" s="681"/>
      <c r="AG11" s="681"/>
      <c r="AH11" s="681"/>
      <c r="AI11" s="681"/>
      <c r="AJ11" s="681"/>
      <c r="AK11" s="682"/>
      <c r="AL11" s="683">
        <v>9.1</v>
      </c>
      <c r="AM11" s="684"/>
      <c r="AN11" s="684"/>
      <c r="AO11" s="715"/>
      <c r="AP11" s="677" t="s">
        <v>251</v>
      </c>
      <c r="AQ11" s="678"/>
      <c r="AR11" s="678"/>
      <c r="AS11" s="678"/>
      <c r="AT11" s="678"/>
      <c r="AU11" s="678"/>
      <c r="AV11" s="678"/>
      <c r="AW11" s="678"/>
      <c r="AX11" s="678"/>
      <c r="AY11" s="678"/>
      <c r="AZ11" s="678"/>
      <c r="BA11" s="678"/>
      <c r="BB11" s="678"/>
      <c r="BC11" s="678"/>
      <c r="BD11" s="678"/>
      <c r="BE11" s="678"/>
      <c r="BF11" s="679"/>
      <c r="BG11" s="680">
        <v>64327</v>
      </c>
      <c r="BH11" s="681"/>
      <c r="BI11" s="681"/>
      <c r="BJ11" s="681"/>
      <c r="BK11" s="681"/>
      <c r="BL11" s="681"/>
      <c r="BM11" s="681"/>
      <c r="BN11" s="682"/>
      <c r="BO11" s="713">
        <v>1.3</v>
      </c>
      <c r="BP11" s="713"/>
      <c r="BQ11" s="713"/>
      <c r="BR11" s="713"/>
      <c r="BS11" s="686">
        <v>2610</v>
      </c>
      <c r="BT11" s="681"/>
      <c r="BU11" s="681"/>
      <c r="BV11" s="681"/>
      <c r="BW11" s="681"/>
      <c r="BX11" s="681"/>
      <c r="BY11" s="681"/>
      <c r="BZ11" s="681"/>
      <c r="CA11" s="681"/>
      <c r="CB11" s="727"/>
      <c r="CD11" s="719" t="s">
        <v>252</v>
      </c>
      <c r="CE11" s="720"/>
      <c r="CF11" s="720"/>
      <c r="CG11" s="720"/>
      <c r="CH11" s="720"/>
      <c r="CI11" s="720"/>
      <c r="CJ11" s="720"/>
      <c r="CK11" s="720"/>
      <c r="CL11" s="720"/>
      <c r="CM11" s="720"/>
      <c r="CN11" s="720"/>
      <c r="CO11" s="720"/>
      <c r="CP11" s="720"/>
      <c r="CQ11" s="721"/>
      <c r="CR11" s="680">
        <v>90202</v>
      </c>
      <c r="CS11" s="681"/>
      <c r="CT11" s="681"/>
      <c r="CU11" s="681"/>
      <c r="CV11" s="681"/>
      <c r="CW11" s="681"/>
      <c r="CX11" s="681"/>
      <c r="CY11" s="682"/>
      <c r="CZ11" s="713">
        <v>0.6</v>
      </c>
      <c r="DA11" s="713"/>
      <c r="DB11" s="713"/>
      <c r="DC11" s="713"/>
      <c r="DD11" s="686" t="s">
        <v>247</v>
      </c>
      <c r="DE11" s="681"/>
      <c r="DF11" s="681"/>
      <c r="DG11" s="681"/>
      <c r="DH11" s="681"/>
      <c r="DI11" s="681"/>
      <c r="DJ11" s="681"/>
      <c r="DK11" s="681"/>
      <c r="DL11" s="681"/>
      <c r="DM11" s="681"/>
      <c r="DN11" s="681"/>
      <c r="DO11" s="681"/>
      <c r="DP11" s="682"/>
      <c r="DQ11" s="686">
        <v>83546</v>
      </c>
      <c r="DR11" s="681"/>
      <c r="DS11" s="681"/>
      <c r="DT11" s="681"/>
      <c r="DU11" s="681"/>
      <c r="DV11" s="681"/>
      <c r="DW11" s="681"/>
      <c r="DX11" s="681"/>
      <c r="DY11" s="681"/>
      <c r="DZ11" s="681"/>
      <c r="EA11" s="681"/>
      <c r="EB11" s="681"/>
      <c r="EC11" s="727"/>
    </row>
    <row r="12" spans="2:143" ht="11.25" customHeight="1" x14ac:dyDescent="0.2">
      <c r="B12" s="677" t="s">
        <v>253</v>
      </c>
      <c r="C12" s="678"/>
      <c r="D12" s="678"/>
      <c r="E12" s="678"/>
      <c r="F12" s="678"/>
      <c r="G12" s="678"/>
      <c r="H12" s="678"/>
      <c r="I12" s="678"/>
      <c r="J12" s="678"/>
      <c r="K12" s="678"/>
      <c r="L12" s="678"/>
      <c r="M12" s="678"/>
      <c r="N12" s="678"/>
      <c r="O12" s="678"/>
      <c r="P12" s="678"/>
      <c r="Q12" s="679"/>
      <c r="R12" s="680">
        <v>19958</v>
      </c>
      <c r="S12" s="681"/>
      <c r="T12" s="681"/>
      <c r="U12" s="681"/>
      <c r="V12" s="681"/>
      <c r="W12" s="681"/>
      <c r="X12" s="681"/>
      <c r="Y12" s="682"/>
      <c r="Z12" s="713">
        <v>0.1</v>
      </c>
      <c r="AA12" s="713"/>
      <c r="AB12" s="713"/>
      <c r="AC12" s="713"/>
      <c r="AD12" s="714">
        <v>19958</v>
      </c>
      <c r="AE12" s="714"/>
      <c r="AF12" s="714"/>
      <c r="AG12" s="714"/>
      <c r="AH12" s="714"/>
      <c r="AI12" s="714"/>
      <c r="AJ12" s="714"/>
      <c r="AK12" s="714"/>
      <c r="AL12" s="683">
        <v>0.3</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v>2226657</v>
      </c>
      <c r="BH12" s="681"/>
      <c r="BI12" s="681"/>
      <c r="BJ12" s="681"/>
      <c r="BK12" s="681"/>
      <c r="BL12" s="681"/>
      <c r="BM12" s="681"/>
      <c r="BN12" s="682"/>
      <c r="BO12" s="713">
        <v>44.8</v>
      </c>
      <c r="BP12" s="713"/>
      <c r="BQ12" s="713"/>
      <c r="BR12" s="713"/>
      <c r="BS12" s="686" t="s">
        <v>247</v>
      </c>
      <c r="BT12" s="681"/>
      <c r="BU12" s="681"/>
      <c r="BV12" s="681"/>
      <c r="BW12" s="681"/>
      <c r="BX12" s="681"/>
      <c r="BY12" s="681"/>
      <c r="BZ12" s="681"/>
      <c r="CA12" s="681"/>
      <c r="CB12" s="727"/>
      <c r="CD12" s="719" t="s">
        <v>255</v>
      </c>
      <c r="CE12" s="720"/>
      <c r="CF12" s="720"/>
      <c r="CG12" s="720"/>
      <c r="CH12" s="720"/>
      <c r="CI12" s="720"/>
      <c r="CJ12" s="720"/>
      <c r="CK12" s="720"/>
      <c r="CL12" s="720"/>
      <c r="CM12" s="720"/>
      <c r="CN12" s="720"/>
      <c r="CO12" s="720"/>
      <c r="CP12" s="720"/>
      <c r="CQ12" s="721"/>
      <c r="CR12" s="680">
        <v>201445</v>
      </c>
      <c r="CS12" s="681"/>
      <c r="CT12" s="681"/>
      <c r="CU12" s="681"/>
      <c r="CV12" s="681"/>
      <c r="CW12" s="681"/>
      <c r="CX12" s="681"/>
      <c r="CY12" s="682"/>
      <c r="CZ12" s="713">
        <v>1.4</v>
      </c>
      <c r="DA12" s="713"/>
      <c r="DB12" s="713"/>
      <c r="DC12" s="713"/>
      <c r="DD12" s="686" t="s">
        <v>247</v>
      </c>
      <c r="DE12" s="681"/>
      <c r="DF12" s="681"/>
      <c r="DG12" s="681"/>
      <c r="DH12" s="681"/>
      <c r="DI12" s="681"/>
      <c r="DJ12" s="681"/>
      <c r="DK12" s="681"/>
      <c r="DL12" s="681"/>
      <c r="DM12" s="681"/>
      <c r="DN12" s="681"/>
      <c r="DO12" s="681"/>
      <c r="DP12" s="682"/>
      <c r="DQ12" s="686">
        <v>181937</v>
      </c>
      <c r="DR12" s="681"/>
      <c r="DS12" s="681"/>
      <c r="DT12" s="681"/>
      <c r="DU12" s="681"/>
      <c r="DV12" s="681"/>
      <c r="DW12" s="681"/>
      <c r="DX12" s="681"/>
      <c r="DY12" s="681"/>
      <c r="DZ12" s="681"/>
      <c r="EA12" s="681"/>
      <c r="EB12" s="681"/>
      <c r="EC12" s="727"/>
    </row>
    <row r="13" spans="2:143" ht="11.25" customHeight="1" x14ac:dyDescent="0.2">
      <c r="B13" s="677" t="s">
        <v>256</v>
      </c>
      <c r="C13" s="678"/>
      <c r="D13" s="678"/>
      <c r="E13" s="678"/>
      <c r="F13" s="678"/>
      <c r="G13" s="678"/>
      <c r="H13" s="678"/>
      <c r="I13" s="678"/>
      <c r="J13" s="678"/>
      <c r="K13" s="678"/>
      <c r="L13" s="678"/>
      <c r="M13" s="678"/>
      <c r="N13" s="678"/>
      <c r="O13" s="678"/>
      <c r="P13" s="678"/>
      <c r="Q13" s="679"/>
      <c r="R13" s="680" t="s">
        <v>247</v>
      </c>
      <c r="S13" s="681"/>
      <c r="T13" s="681"/>
      <c r="U13" s="681"/>
      <c r="V13" s="681"/>
      <c r="W13" s="681"/>
      <c r="X13" s="681"/>
      <c r="Y13" s="682"/>
      <c r="Z13" s="713" t="s">
        <v>247</v>
      </c>
      <c r="AA13" s="713"/>
      <c r="AB13" s="713"/>
      <c r="AC13" s="713"/>
      <c r="AD13" s="714" t="s">
        <v>247</v>
      </c>
      <c r="AE13" s="714"/>
      <c r="AF13" s="714"/>
      <c r="AG13" s="714"/>
      <c r="AH13" s="714"/>
      <c r="AI13" s="714"/>
      <c r="AJ13" s="714"/>
      <c r="AK13" s="714"/>
      <c r="AL13" s="683" t="s">
        <v>247</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2226302</v>
      </c>
      <c r="BH13" s="681"/>
      <c r="BI13" s="681"/>
      <c r="BJ13" s="681"/>
      <c r="BK13" s="681"/>
      <c r="BL13" s="681"/>
      <c r="BM13" s="681"/>
      <c r="BN13" s="682"/>
      <c r="BO13" s="713">
        <v>44.7</v>
      </c>
      <c r="BP13" s="713"/>
      <c r="BQ13" s="713"/>
      <c r="BR13" s="713"/>
      <c r="BS13" s="686" t="s">
        <v>130</v>
      </c>
      <c r="BT13" s="681"/>
      <c r="BU13" s="681"/>
      <c r="BV13" s="681"/>
      <c r="BW13" s="681"/>
      <c r="BX13" s="681"/>
      <c r="BY13" s="681"/>
      <c r="BZ13" s="681"/>
      <c r="CA13" s="681"/>
      <c r="CB13" s="727"/>
      <c r="CD13" s="719" t="s">
        <v>258</v>
      </c>
      <c r="CE13" s="720"/>
      <c r="CF13" s="720"/>
      <c r="CG13" s="720"/>
      <c r="CH13" s="720"/>
      <c r="CI13" s="720"/>
      <c r="CJ13" s="720"/>
      <c r="CK13" s="720"/>
      <c r="CL13" s="720"/>
      <c r="CM13" s="720"/>
      <c r="CN13" s="720"/>
      <c r="CO13" s="720"/>
      <c r="CP13" s="720"/>
      <c r="CQ13" s="721"/>
      <c r="CR13" s="680">
        <v>1631474</v>
      </c>
      <c r="CS13" s="681"/>
      <c r="CT13" s="681"/>
      <c r="CU13" s="681"/>
      <c r="CV13" s="681"/>
      <c r="CW13" s="681"/>
      <c r="CX13" s="681"/>
      <c r="CY13" s="682"/>
      <c r="CZ13" s="713">
        <v>11.5</v>
      </c>
      <c r="DA13" s="713"/>
      <c r="DB13" s="713"/>
      <c r="DC13" s="713"/>
      <c r="DD13" s="686">
        <v>704130</v>
      </c>
      <c r="DE13" s="681"/>
      <c r="DF13" s="681"/>
      <c r="DG13" s="681"/>
      <c r="DH13" s="681"/>
      <c r="DI13" s="681"/>
      <c r="DJ13" s="681"/>
      <c r="DK13" s="681"/>
      <c r="DL13" s="681"/>
      <c r="DM13" s="681"/>
      <c r="DN13" s="681"/>
      <c r="DO13" s="681"/>
      <c r="DP13" s="682"/>
      <c r="DQ13" s="686">
        <v>1062646</v>
      </c>
      <c r="DR13" s="681"/>
      <c r="DS13" s="681"/>
      <c r="DT13" s="681"/>
      <c r="DU13" s="681"/>
      <c r="DV13" s="681"/>
      <c r="DW13" s="681"/>
      <c r="DX13" s="681"/>
      <c r="DY13" s="681"/>
      <c r="DZ13" s="681"/>
      <c r="EA13" s="681"/>
      <c r="EB13" s="681"/>
      <c r="EC13" s="727"/>
    </row>
    <row r="14" spans="2:143" ht="11.25" customHeight="1" x14ac:dyDescent="0.2">
      <c r="B14" s="677" t="s">
        <v>259</v>
      </c>
      <c r="C14" s="678"/>
      <c r="D14" s="678"/>
      <c r="E14" s="678"/>
      <c r="F14" s="678"/>
      <c r="G14" s="678"/>
      <c r="H14" s="678"/>
      <c r="I14" s="678"/>
      <c r="J14" s="678"/>
      <c r="K14" s="678"/>
      <c r="L14" s="678"/>
      <c r="M14" s="678"/>
      <c r="N14" s="678"/>
      <c r="O14" s="678"/>
      <c r="P14" s="678"/>
      <c r="Q14" s="679"/>
      <c r="R14" s="680">
        <v>18</v>
      </c>
      <c r="S14" s="681"/>
      <c r="T14" s="681"/>
      <c r="U14" s="681"/>
      <c r="V14" s="681"/>
      <c r="W14" s="681"/>
      <c r="X14" s="681"/>
      <c r="Y14" s="682"/>
      <c r="Z14" s="713">
        <v>0</v>
      </c>
      <c r="AA14" s="713"/>
      <c r="AB14" s="713"/>
      <c r="AC14" s="713"/>
      <c r="AD14" s="714">
        <v>18</v>
      </c>
      <c r="AE14" s="714"/>
      <c r="AF14" s="714"/>
      <c r="AG14" s="714"/>
      <c r="AH14" s="714"/>
      <c r="AI14" s="714"/>
      <c r="AJ14" s="714"/>
      <c r="AK14" s="714"/>
      <c r="AL14" s="683">
        <v>0</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62572</v>
      </c>
      <c r="BH14" s="681"/>
      <c r="BI14" s="681"/>
      <c r="BJ14" s="681"/>
      <c r="BK14" s="681"/>
      <c r="BL14" s="681"/>
      <c r="BM14" s="681"/>
      <c r="BN14" s="682"/>
      <c r="BO14" s="713">
        <v>1.3</v>
      </c>
      <c r="BP14" s="713"/>
      <c r="BQ14" s="713"/>
      <c r="BR14" s="713"/>
      <c r="BS14" s="686" t="s">
        <v>247</v>
      </c>
      <c r="BT14" s="681"/>
      <c r="BU14" s="681"/>
      <c r="BV14" s="681"/>
      <c r="BW14" s="681"/>
      <c r="BX14" s="681"/>
      <c r="BY14" s="681"/>
      <c r="BZ14" s="681"/>
      <c r="CA14" s="681"/>
      <c r="CB14" s="727"/>
      <c r="CD14" s="719" t="s">
        <v>261</v>
      </c>
      <c r="CE14" s="720"/>
      <c r="CF14" s="720"/>
      <c r="CG14" s="720"/>
      <c r="CH14" s="720"/>
      <c r="CI14" s="720"/>
      <c r="CJ14" s="720"/>
      <c r="CK14" s="720"/>
      <c r="CL14" s="720"/>
      <c r="CM14" s="720"/>
      <c r="CN14" s="720"/>
      <c r="CO14" s="720"/>
      <c r="CP14" s="720"/>
      <c r="CQ14" s="721"/>
      <c r="CR14" s="680">
        <v>471761</v>
      </c>
      <c r="CS14" s="681"/>
      <c r="CT14" s="681"/>
      <c r="CU14" s="681"/>
      <c r="CV14" s="681"/>
      <c r="CW14" s="681"/>
      <c r="CX14" s="681"/>
      <c r="CY14" s="682"/>
      <c r="CZ14" s="713">
        <v>3.3</v>
      </c>
      <c r="DA14" s="713"/>
      <c r="DB14" s="713"/>
      <c r="DC14" s="713"/>
      <c r="DD14" s="686">
        <v>8972</v>
      </c>
      <c r="DE14" s="681"/>
      <c r="DF14" s="681"/>
      <c r="DG14" s="681"/>
      <c r="DH14" s="681"/>
      <c r="DI14" s="681"/>
      <c r="DJ14" s="681"/>
      <c r="DK14" s="681"/>
      <c r="DL14" s="681"/>
      <c r="DM14" s="681"/>
      <c r="DN14" s="681"/>
      <c r="DO14" s="681"/>
      <c r="DP14" s="682"/>
      <c r="DQ14" s="686">
        <v>468539</v>
      </c>
      <c r="DR14" s="681"/>
      <c r="DS14" s="681"/>
      <c r="DT14" s="681"/>
      <c r="DU14" s="681"/>
      <c r="DV14" s="681"/>
      <c r="DW14" s="681"/>
      <c r="DX14" s="681"/>
      <c r="DY14" s="681"/>
      <c r="DZ14" s="681"/>
      <c r="EA14" s="681"/>
      <c r="EB14" s="681"/>
      <c r="EC14" s="727"/>
    </row>
    <row r="15" spans="2:143" ht="11.25" customHeight="1" x14ac:dyDescent="0.2">
      <c r="B15" s="677" t="s">
        <v>262</v>
      </c>
      <c r="C15" s="678"/>
      <c r="D15" s="678"/>
      <c r="E15" s="678"/>
      <c r="F15" s="678"/>
      <c r="G15" s="678"/>
      <c r="H15" s="678"/>
      <c r="I15" s="678"/>
      <c r="J15" s="678"/>
      <c r="K15" s="678"/>
      <c r="L15" s="678"/>
      <c r="M15" s="678"/>
      <c r="N15" s="678"/>
      <c r="O15" s="678"/>
      <c r="P15" s="678"/>
      <c r="Q15" s="679"/>
      <c r="R15" s="680" t="s">
        <v>247</v>
      </c>
      <c r="S15" s="681"/>
      <c r="T15" s="681"/>
      <c r="U15" s="681"/>
      <c r="V15" s="681"/>
      <c r="W15" s="681"/>
      <c r="X15" s="681"/>
      <c r="Y15" s="682"/>
      <c r="Z15" s="713" t="s">
        <v>130</v>
      </c>
      <c r="AA15" s="713"/>
      <c r="AB15" s="713"/>
      <c r="AC15" s="713"/>
      <c r="AD15" s="714" t="s">
        <v>247</v>
      </c>
      <c r="AE15" s="714"/>
      <c r="AF15" s="714"/>
      <c r="AG15" s="714"/>
      <c r="AH15" s="714"/>
      <c r="AI15" s="714"/>
      <c r="AJ15" s="714"/>
      <c r="AK15" s="714"/>
      <c r="AL15" s="683" t="s">
        <v>130</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135101</v>
      </c>
      <c r="BH15" s="681"/>
      <c r="BI15" s="681"/>
      <c r="BJ15" s="681"/>
      <c r="BK15" s="681"/>
      <c r="BL15" s="681"/>
      <c r="BM15" s="681"/>
      <c r="BN15" s="682"/>
      <c r="BO15" s="713">
        <v>2.7</v>
      </c>
      <c r="BP15" s="713"/>
      <c r="BQ15" s="713"/>
      <c r="BR15" s="713"/>
      <c r="BS15" s="686" t="s">
        <v>130</v>
      </c>
      <c r="BT15" s="681"/>
      <c r="BU15" s="681"/>
      <c r="BV15" s="681"/>
      <c r="BW15" s="681"/>
      <c r="BX15" s="681"/>
      <c r="BY15" s="681"/>
      <c r="BZ15" s="681"/>
      <c r="CA15" s="681"/>
      <c r="CB15" s="727"/>
      <c r="CD15" s="719" t="s">
        <v>264</v>
      </c>
      <c r="CE15" s="720"/>
      <c r="CF15" s="720"/>
      <c r="CG15" s="720"/>
      <c r="CH15" s="720"/>
      <c r="CI15" s="720"/>
      <c r="CJ15" s="720"/>
      <c r="CK15" s="720"/>
      <c r="CL15" s="720"/>
      <c r="CM15" s="720"/>
      <c r="CN15" s="720"/>
      <c r="CO15" s="720"/>
      <c r="CP15" s="720"/>
      <c r="CQ15" s="721"/>
      <c r="CR15" s="680">
        <v>1235157</v>
      </c>
      <c r="CS15" s="681"/>
      <c r="CT15" s="681"/>
      <c r="CU15" s="681"/>
      <c r="CV15" s="681"/>
      <c r="CW15" s="681"/>
      <c r="CX15" s="681"/>
      <c r="CY15" s="682"/>
      <c r="CZ15" s="713">
        <v>8.6999999999999993</v>
      </c>
      <c r="DA15" s="713"/>
      <c r="DB15" s="713"/>
      <c r="DC15" s="713"/>
      <c r="DD15" s="686">
        <v>26318</v>
      </c>
      <c r="DE15" s="681"/>
      <c r="DF15" s="681"/>
      <c r="DG15" s="681"/>
      <c r="DH15" s="681"/>
      <c r="DI15" s="681"/>
      <c r="DJ15" s="681"/>
      <c r="DK15" s="681"/>
      <c r="DL15" s="681"/>
      <c r="DM15" s="681"/>
      <c r="DN15" s="681"/>
      <c r="DO15" s="681"/>
      <c r="DP15" s="682"/>
      <c r="DQ15" s="686">
        <v>1014443</v>
      </c>
      <c r="DR15" s="681"/>
      <c r="DS15" s="681"/>
      <c r="DT15" s="681"/>
      <c r="DU15" s="681"/>
      <c r="DV15" s="681"/>
      <c r="DW15" s="681"/>
      <c r="DX15" s="681"/>
      <c r="DY15" s="681"/>
      <c r="DZ15" s="681"/>
      <c r="EA15" s="681"/>
      <c r="EB15" s="681"/>
      <c r="EC15" s="727"/>
    </row>
    <row r="16" spans="2:143" ht="11.25" customHeight="1" x14ac:dyDescent="0.2">
      <c r="B16" s="677" t="s">
        <v>265</v>
      </c>
      <c r="C16" s="678"/>
      <c r="D16" s="678"/>
      <c r="E16" s="678"/>
      <c r="F16" s="678"/>
      <c r="G16" s="678"/>
      <c r="H16" s="678"/>
      <c r="I16" s="678"/>
      <c r="J16" s="678"/>
      <c r="K16" s="678"/>
      <c r="L16" s="678"/>
      <c r="M16" s="678"/>
      <c r="N16" s="678"/>
      <c r="O16" s="678"/>
      <c r="P16" s="678"/>
      <c r="Q16" s="679"/>
      <c r="R16" s="680">
        <v>11203</v>
      </c>
      <c r="S16" s="681"/>
      <c r="T16" s="681"/>
      <c r="U16" s="681"/>
      <c r="V16" s="681"/>
      <c r="W16" s="681"/>
      <c r="X16" s="681"/>
      <c r="Y16" s="682"/>
      <c r="Z16" s="713">
        <v>0.1</v>
      </c>
      <c r="AA16" s="713"/>
      <c r="AB16" s="713"/>
      <c r="AC16" s="713"/>
      <c r="AD16" s="714">
        <v>11203</v>
      </c>
      <c r="AE16" s="714"/>
      <c r="AF16" s="714"/>
      <c r="AG16" s="714"/>
      <c r="AH16" s="714"/>
      <c r="AI16" s="714"/>
      <c r="AJ16" s="714"/>
      <c r="AK16" s="714"/>
      <c r="AL16" s="683">
        <v>0.2</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t="s">
        <v>247</v>
      </c>
      <c r="BH16" s="681"/>
      <c r="BI16" s="681"/>
      <c r="BJ16" s="681"/>
      <c r="BK16" s="681"/>
      <c r="BL16" s="681"/>
      <c r="BM16" s="681"/>
      <c r="BN16" s="682"/>
      <c r="BO16" s="713" t="s">
        <v>247</v>
      </c>
      <c r="BP16" s="713"/>
      <c r="BQ16" s="713"/>
      <c r="BR16" s="713"/>
      <c r="BS16" s="686" t="s">
        <v>247</v>
      </c>
      <c r="BT16" s="681"/>
      <c r="BU16" s="681"/>
      <c r="BV16" s="681"/>
      <c r="BW16" s="681"/>
      <c r="BX16" s="681"/>
      <c r="BY16" s="681"/>
      <c r="BZ16" s="681"/>
      <c r="CA16" s="681"/>
      <c r="CB16" s="727"/>
      <c r="CD16" s="719" t="s">
        <v>267</v>
      </c>
      <c r="CE16" s="720"/>
      <c r="CF16" s="720"/>
      <c r="CG16" s="720"/>
      <c r="CH16" s="720"/>
      <c r="CI16" s="720"/>
      <c r="CJ16" s="720"/>
      <c r="CK16" s="720"/>
      <c r="CL16" s="720"/>
      <c r="CM16" s="720"/>
      <c r="CN16" s="720"/>
      <c r="CO16" s="720"/>
      <c r="CP16" s="720"/>
      <c r="CQ16" s="721"/>
      <c r="CR16" s="680" t="s">
        <v>247</v>
      </c>
      <c r="CS16" s="681"/>
      <c r="CT16" s="681"/>
      <c r="CU16" s="681"/>
      <c r="CV16" s="681"/>
      <c r="CW16" s="681"/>
      <c r="CX16" s="681"/>
      <c r="CY16" s="682"/>
      <c r="CZ16" s="713" t="s">
        <v>130</v>
      </c>
      <c r="DA16" s="713"/>
      <c r="DB16" s="713"/>
      <c r="DC16" s="713"/>
      <c r="DD16" s="686" t="s">
        <v>247</v>
      </c>
      <c r="DE16" s="681"/>
      <c r="DF16" s="681"/>
      <c r="DG16" s="681"/>
      <c r="DH16" s="681"/>
      <c r="DI16" s="681"/>
      <c r="DJ16" s="681"/>
      <c r="DK16" s="681"/>
      <c r="DL16" s="681"/>
      <c r="DM16" s="681"/>
      <c r="DN16" s="681"/>
      <c r="DO16" s="681"/>
      <c r="DP16" s="682"/>
      <c r="DQ16" s="686" t="s">
        <v>130</v>
      </c>
      <c r="DR16" s="681"/>
      <c r="DS16" s="681"/>
      <c r="DT16" s="681"/>
      <c r="DU16" s="681"/>
      <c r="DV16" s="681"/>
      <c r="DW16" s="681"/>
      <c r="DX16" s="681"/>
      <c r="DY16" s="681"/>
      <c r="DZ16" s="681"/>
      <c r="EA16" s="681"/>
      <c r="EB16" s="681"/>
      <c r="EC16" s="727"/>
    </row>
    <row r="17" spans="2:133" ht="11.25" customHeight="1" x14ac:dyDescent="0.2">
      <c r="B17" s="677" t="s">
        <v>268</v>
      </c>
      <c r="C17" s="678"/>
      <c r="D17" s="678"/>
      <c r="E17" s="678"/>
      <c r="F17" s="678"/>
      <c r="G17" s="678"/>
      <c r="H17" s="678"/>
      <c r="I17" s="678"/>
      <c r="J17" s="678"/>
      <c r="K17" s="678"/>
      <c r="L17" s="678"/>
      <c r="M17" s="678"/>
      <c r="N17" s="678"/>
      <c r="O17" s="678"/>
      <c r="P17" s="678"/>
      <c r="Q17" s="679"/>
      <c r="R17" s="680">
        <v>12259</v>
      </c>
      <c r="S17" s="681"/>
      <c r="T17" s="681"/>
      <c r="U17" s="681"/>
      <c r="V17" s="681"/>
      <c r="W17" s="681"/>
      <c r="X17" s="681"/>
      <c r="Y17" s="682"/>
      <c r="Z17" s="713">
        <v>0.1</v>
      </c>
      <c r="AA17" s="713"/>
      <c r="AB17" s="713"/>
      <c r="AC17" s="713"/>
      <c r="AD17" s="714">
        <v>12259</v>
      </c>
      <c r="AE17" s="714"/>
      <c r="AF17" s="714"/>
      <c r="AG17" s="714"/>
      <c r="AH17" s="714"/>
      <c r="AI17" s="714"/>
      <c r="AJ17" s="714"/>
      <c r="AK17" s="714"/>
      <c r="AL17" s="683">
        <v>0.2</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247</v>
      </c>
      <c r="BH17" s="681"/>
      <c r="BI17" s="681"/>
      <c r="BJ17" s="681"/>
      <c r="BK17" s="681"/>
      <c r="BL17" s="681"/>
      <c r="BM17" s="681"/>
      <c r="BN17" s="682"/>
      <c r="BO17" s="713" t="s">
        <v>130</v>
      </c>
      <c r="BP17" s="713"/>
      <c r="BQ17" s="713"/>
      <c r="BR17" s="713"/>
      <c r="BS17" s="686" t="s">
        <v>247</v>
      </c>
      <c r="BT17" s="681"/>
      <c r="BU17" s="681"/>
      <c r="BV17" s="681"/>
      <c r="BW17" s="681"/>
      <c r="BX17" s="681"/>
      <c r="BY17" s="681"/>
      <c r="BZ17" s="681"/>
      <c r="CA17" s="681"/>
      <c r="CB17" s="727"/>
      <c r="CD17" s="719" t="s">
        <v>270</v>
      </c>
      <c r="CE17" s="720"/>
      <c r="CF17" s="720"/>
      <c r="CG17" s="720"/>
      <c r="CH17" s="720"/>
      <c r="CI17" s="720"/>
      <c r="CJ17" s="720"/>
      <c r="CK17" s="720"/>
      <c r="CL17" s="720"/>
      <c r="CM17" s="720"/>
      <c r="CN17" s="720"/>
      <c r="CO17" s="720"/>
      <c r="CP17" s="720"/>
      <c r="CQ17" s="721"/>
      <c r="CR17" s="680">
        <v>653922</v>
      </c>
      <c r="CS17" s="681"/>
      <c r="CT17" s="681"/>
      <c r="CU17" s="681"/>
      <c r="CV17" s="681"/>
      <c r="CW17" s="681"/>
      <c r="CX17" s="681"/>
      <c r="CY17" s="682"/>
      <c r="CZ17" s="713">
        <v>4.5999999999999996</v>
      </c>
      <c r="DA17" s="713"/>
      <c r="DB17" s="713"/>
      <c r="DC17" s="713"/>
      <c r="DD17" s="686" t="s">
        <v>247</v>
      </c>
      <c r="DE17" s="681"/>
      <c r="DF17" s="681"/>
      <c r="DG17" s="681"/>
      <c r="DH17" s="681"/>
      <c r="DI17" s="681"/>
      <c r="DJ17" s="681"/>
      <c r="DK17" s="681"/>
      <c r="DL17" s="681"/>
      <c r="DM17" s="681"/>
      <c r="DN17" s="681"/>
      <c r="DO17" s="681"/>
      <c r="DP17" s="682"/>
      <c r="DQ17" s="686">
        <v>652802</v>
      </c>
      <c r="DR17" s="681"/>
      <c r="DS17" s="681"/>
      <c r="DT17" s="681"/>
      <c r="DU17" s="681"/>
      <c r="DV17" s="681"/>
      <c r="DW17" s="681"/>
      <c r="DX17" s="681"/>
      <c r="DY17" s="681"/>
      <c r="DZ17" s="681"/>
      <c r="EA17" s="681"/>
      <c r="EB17" s="681"/>
      <c r="EC17" s="727"/>
    </row>
    <row r="18" spans="2:133" ht="11.25" customHeight="1" x14ac:dyDescent="0.2">
      <c r="B18" s="677" t="s">
        <v>271</v>
      </c>
      <c r="C18" s="678"/>
      <c r="D18" s="678"/>
      <c r="E18" s="678"/>
      <c r="F18" s="678"/>
      <c r="G18" s="678"/>
      <c r="H18" s="678"/>
      <c r="I18" s="678"/>
      <c r="J18" s="678"/>
      <c r="K18" s="678"/>
      <c r="L18" s="678"/>
      <c r="M18" s="678"/>
      <c r="N18" s="678"/>
      <c r="O18" s="678"/>
      <c r="P18" s="678"/>
      <c r="Q18" s="679"/>
      <c r="R18" s="680">
        <v>36821</v>
      </c>
      <c r="S18" s="681"/>
      <c r="T18" s="681"/>
      <c r="U18" s="681"/>
      <c r="V18" s="681"/>
      <c r="W18" s="681"/>
      <c r="X18" s="681"/>
      <c r="Y18" s="682"/>
      <c r="Z18" s="713">
        <v>0.2</v>
      </c>
      <c r="AA18" s="713"/>
      <c r="AB18" s="713"/>
      <c r="AC18" s="713"/>
      <c r="AD18" s="714">
        <v>36821</v>
      </c>
      <c r="AE18" s="714"/>
      <c r="AF18" s="714"/>
      <c r="AG18" s="714"/>
      <c r="AH18" s="714"/>
      <c r="AI18" s="714"/>
      <c r="AJ18" s="714"/>
      <c r="AK18" s="714"/>
      <c r="AL18" s="683">
        <v>0.6</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247</v>
      </c>
      <c r="BH18" s="681"/>
      <c r="BI18" s="681"/>
      <c r="BJ18" s="681"/>
      <c r="BK18" s="681"/>
      <c r="BL18" s="681"/>
      <c r="BM18" s="681"/>
      <c r="BN18" s="682"/>
      <c r="BO18" s="713" t="s">
        <v>130</v>
      </c>
      <c r="BP18" s="713"/>
      <c r="BQ18" s="713"/>
      <c r="BR18" s="713"/>
      <c r="BS18" s="686" t="s">
        <v>130</v>
      </c>
      <c r="BT18" s="681"/>
      <c r="BU18" s="681"/>
      <c r="BV18" s="681"/>
      <c r="BW18" s="681"/>
      <c r="BX18" s="681"/>
      <c r="BY18" s="681"/>
      <c r="BZ18" s="681"/>
      <c r="CA18" s="681"/>
      <c r="CB18" s="727"/>
      <c r="CD18" s="719" t="s">
        <v>273</v>
      </c>
      <c r="CE18" s="720"/>
      <c r="CF18" s="720"/>
      <c r="CG18" s="720"/>
      <c r="CH18" s="720"/>
      <c r="CI18" s="720"/>
      <c r="CJ18" s="720"/>
      <c r="CK18" s="720"/>
      <c r="CL18" s="720"/>
      <c r="CM18" s="720"/>
      <c r="CN18" s="720"/>
      <c r="CO18" s="720"/>
      <c r="CP18" s="720"/>
      <c r="CQ18" s="721"/>
      <c r="CR18" s="680" t="s">
        <v>130</v>
      </c>
      <c r="CS18" s="681"/>
      <c r="CT18" s="681"/>
      <c r="CU18" s="681"/>
      <c r="CV18" s="681"/>
      <c r="CW18" s="681"/>
      <c r="CX18" s="681"/>
      <c r="CY18" s="682"/>
      <c r="CZ18" s="713" t="s">
        <v>130</v>
      </c>
      <c r="DA18" s="713"/>
      <c r="DB18" s="713"/>
      <c r="DC18" s="713"/>
      <c r="DD18" s="686" t="s">
        <v>247</v>
      </c>
      <c r="DE18" s="681"/>
      <c r="DF18" s="681"/>
      <c r="DG18" s="681"/>
      <c r="DH18" s="681"/>
      <c r="DI18" s="681"/>
      <c r="DJ18" s="681"/>
      <c r="DK18" s="681"/>
      <c r="DL18" s="681"/>
      <c r="DM18" s="681"/>
      <c r="DN18" s="681"/>
      <c r="DO18" s="681"/>
      <c r="DP18" s="682"/>
      <c r="DQ18" s="686" t="s">
        <v>247</v>
      </c>
      <c r="DR18" s="681"/>
      <c r="DS18" s="681"/>
      <c r="DT18" s="681"/>
      <c r="DU18" s="681"/>
      <c r="DV18" s="681"/>
      <c r="DW18" s="681"/>
      <c r="DX18" s="681"/>
      <c r="DY18" s="681"/>
      <c r="DZ18" s="681"/>
      <c r="EA18" s="681"/>
      <c r="EB18" s="681"/>
      <c r="EC18" s="727"/>
    </row>
    <row r="19" spans="2:133" ht="11.25" customHeight="1" x14ac:dyDescent="0.2">
      <c r="B19" s="677" t="s">
        <v>274</v>
      </c>
      <c r="C19" s="678"/>
      <c r="D19" s="678"/>
      <c r="E19" s="678"/>
      <c r="F19" s="678"/>
      <c r="G19" s="678"/>
      <c r="H19" s="678"/>
      <c r="I19" s="678"/>
      <c r="J19" s="678"/>
      <c r="K19" s="678"/>
      <c r="L19" s="678"/>
      <c r="M19" s="678"/>
      <c r="N19" s="678"/>
      <c r="O19" s="678"/>
      <c r="P19" s="678"/>
      <c r="Q19" s="679"/>
      <c r="R19" s="680">
        <v>29833</v>
      </c>
      <c r="S19" s="681"/>
      <c r="T19" s="681"/>
      <c r="U19" s="681"/>
      <c r="V19" s="681"/>
      <c r="W19" s="681"/>
      <c r="X19" s="681"/>
      <c r="Y19" s="682"/>
      <c r="Z19" s="713">
        <v>0.2</v>
      </c>
      <c r="AA19" s="713"/>
      <c r="AB19" s="713"/>
      <c r="AC19" s="713"/>
      <c r="AD19" s="714">
        <v>29833</v>
      </c>
      <c r="AE19" s="714"/>
      <c r="AF19" s="714"/>
      <c r="AG19" s="714"/>
      <c r="AH19" s="714"/>
      <c r="AI19" s="714"/>
      <c r="AJ19" s="714"/>
      <c r="AK19" s="714"/>
      <c r="AL19" s="683">
        <v>0.5</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v>9126</v>
      </c>
      <c r="BH19" s="681"/>
      <c r="BI19" s="681"/>
      <c r="BJ19" s="681"/>
      <c r="BK19" s="681"/>
      <c r="BL19" s="681"/>
      <c r="BM19" s="681"/>
      <c r="BN19" s="682"/>
      <c r="BO19" s="713">
        <v>0.2</v>
      </c>
      <c r="BP19" s="713"/>
      <c r="BQ19" s="713"/>
      <c r="BR19" s="713"/>
      <c r="BS19" s="686" t="s">
        <v>247</v>
      </c>
      <c r="BT19" s="681"/>
      <c r="BU19" s="681"/>
      <c r="BV19" s="681"/>
      <c r="BW19" s="681"/>
      <c r="BX19" s="681"/>
      <c r="BY19" s="681"/>
      <c r="BZ19" s="681"/>
      <c r="CA19" s="681"/>
      <c r="CB19" s="727"/>
      <c r="CD19" s="719" t="s">
        <v>276</v>
      </c>
      <c r="CE19" s="720"/>
      <c r="CF19" s="720"/>
      <c r="CG19" s="720"/>
      <c r="CH19" s="720"/>
      <c r="CI19" s="720"/>
      <c r="CJ19" s="720"/>
      <c r="CK19" s="720"/>
      <c r="CL19" s="720"/>
      <c r="CM19" s="720"/>
      <c r="CN19" s="720"/>
      <c r="CO19" s="720"/>
      <c r="CP19" s="720"/>
      <c r="CQ19" s="721"/>
      <c r="CR19" s="680" t="s">
        <v>130</v>
      </c>
      <c r="CS19" s="681"/>
      <c r="CT19" s="681"/>
      <c r="CU19" s="681"/>
      <c r="CV19" s="681"/>
      <c r="CW19" s="681"/>
      <c r="CX19" s="681"/>
      <c r="CY19" s="682"/>
      <c r="CZ19" s="713" t="s">
        <v>130</v>
      </c>
      <c r="DA19" s="713"/>
      <c r="DB19" s="713"/>
      <c r="DC19" s="713"/>
      <c r="DD19" s="686" t="s">
        <v>130</v>
      </c>
      <c r="DE19" s="681"/>
      <c r="DF19" s="681"/>
      <c r="DG19" s="681"/>
      <c r="DH19" s="681"/>
      <c r="DI19" s="681"/>
      <c r="DJ19" s="681"/>
      <c r="DK19" s="681"/>
      <c r="DL19" s="681"/>
      <c r="DM19" s="681"/>
      <c r="DN19" s="681"/>
      <c r="DO19" s="681"/>
      <c r="DP19" s="682"/>
      <c r="DQ19" s="686" t="s">
        <v>130</v>
      </c>
      <c r="DR19" s="681"/>
      <c r="DS19" s="681"/>
      <c r="DT19" s="681"/>
      <c r="DU19" s="681"/>
      <c r="DV19" s="681"/>
      <c r="DW19" s="681"/>
      <c r="DX19" s="681"/>
      <c r="DY19" s="681"/>
      <c r="DZ19" s="681"/>
      <c r="EA19" s="681"/>
      <c r="EB19" s="681"/>
      <c r="EC19" s="727"/>
    </row>
    <row r="20" spans="2:133" ht="11.25" customHeight="1" x14ac:dyDescent="0.2">
      <c r="B20" s="677" t="s">
        <v>277</v>
      </c>
      <c r="C20" s="678"/>
      <c r="D20" s="678"/>
      <c r="E20" s="678"/>
      <c r="F20" s="678"/>
      <c r="G20" s="678"/>
      <c r="H20" s="678"/>
      <c r="I20" s="678"/>
      <c r="J20" s="678"/>
      <c r="K20" s="678"/>
      <c r="L20" s="678"/>
      <c r="M20" s="678"/>
      <c r="N20" s="678"/>
      <c r="O20" s="678"/>
      <c r="P20" s="678"/>
      <c r="Q20" s="679"/>
      <c r="R20" s="680">
        <v>5363</v>
      </c>
      <c r="S20" s="681"/>
      <c r="T20" s="681"/>
      <c r="U20" s="681"/>
      <c r="V20" s="681"/>
      <c r="W20" s="681"/>
      <c r="X20" s="681"/>
      <c r="Y20" s="682"/>
      <c r="Z20" s="713">
        <v>0</v>
      </c>
      <c r="AA20" s="713"/>
      <c r="AB20" s="713"/>
      <c r="AC20" s="713"/>
      <c r="AD20" s="714">
        <v>5363</v>
      </c>
      <c r="AE20" s="714"/>
      <c r="AF20" s="714"/>
      <c r="AG20" s="714"/>
      <c r="AH20" s="714"/>
      <c r="AI20" s="714"/>
      <c r="AJ20" s="714"/>
      <c r="AK20" s="714"/>
      <c r="AL20" s="683">
        <v>0.1</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v>9126</v>
      </c>
      <c r="BH20" s="681"/>
      <c r="BI20" s="681"/>
      <c r="BJ20" s="681"/>
      <c r="BK20" s="681"/>
      <c r="BL20" s="681"/>
      <c r="BM20" s="681"/>
      <c r="BN20" s="682"/>
      <c r="BO20" s="713">
        <v>0.2</v>
      </c>
      <c r="BP20" s="713"/>
      <c r="BQ20" s="713"/>
      <c r="BR20" s="713"/>
      <c r="BS20" s="686" t="s">
        <v>130</v>
      </c>
      <c r="BT20" s="681"/>
      <c r="BU20" s="681"/>
      <c r="BV20" s="681"/>
      <c r="BW20" s="681"/>
      <c r="BX20" s="681"/>
      <c r="BY20" s="681"/>
      <c r="BZ20" s="681"/>
      <c r="CA20" s="681"/>
      <c r="CB20" s="727"/>
      <c r="CD20" s="719" t="s">
        <v>279</v>
      </c>
      <c r="CE20" s="720"/>
      <c r="CF20" s="720"/>
      <c r="CG20" s="720"/>
      <c r="CH20" s="720"/>
      <c r="CI20" s="720"/>
      <c r="CJ20" s="720"/>
      <c r="CK20" s="720"/>
      <c r="CL20" s="720"/>
      <c r="CM20" s="720"/>
      <c r="CN20" s="720"/>
      <c r="CO20" s="720"/>
      <c r="CP20" s="720"/>
      <c r="CQ20" s="721"/>
      <c r="CR20" s="680">
        <v>14152618</v>
      </c>
      <c r="CS20" s="681"/>
      <c r="CT20" s="681"/>
      <c r="CU20" s="681"/>
      <c r="CV20" s="681"/>
      <c r="CW20" s="681"/>
      <c r="CX20" s="681"/>
      <c r="CY20" s="682"/>
      <c r="CZ20" s="713">
        <v>100</v>
      </c>
      <c r="DA20" s="713"/>
      <c r="DB20" s="713"/>
      <c r="DC20" s="713"/>
      <c r="DD20" s="686">
        <v>786968</v>
      </c>
      <c r="DE20" s="681"/>
      <c r="DF20" s="681"/>
      <c r="DG20" s="681"/>
      <c r="DH20" s="681"/>
      <c r="DI20" s="681"/>
      <c r="DJ20" s="681"/>
      <c r="DK20" s="681"/>
      <c r="DL20" s="681"/>
      <c r="DM20" s="681"/>
      <c r="DN20" s="681"/>
      <c r="DO20" s="681"/>
      <c r="DP20" s="682"/>
      <c r="DQ20" s="686">
        <v>8199119</v>
      </c>
      <c r="DR20" s="681"/>
      <c r="DS20" s="681"/>
      <c r="DT20" s="681"/>
      <c r="DU20" s="681"/>
      <c r="DV20" s="681"/>
      <c r="DW20" s="681"/>
      <c r="DX20" s="681"/>
      <c r="DY20" s="681"/>
      <c r="DZ20" s="681"/>
      <c r="EA20" s="681"/>
      <c r="EB20" s="681"/>
      <c r="EC20" s="727"/>
    </row>
    <row r="21" spans="2:133" ht="11.25" customHeight="1" x14ac:dyDescent="0.2">
      <c r="B21" s="677" t="s">
        <v>280</v>
      </c>
      <c r="C21" s="678"/>
      <c r="D21" s="678"/>
      <c r="E21" s="678"/>
      <c r="F21" s="678"/>
      <c r="G21" s="678"/>
      <c r="H21" s="678"/>
      <c r="I21" s="678"/>
      <c r="J21" s="678"/>
      <c r="K21" s="678"/>
      <c r="L21" s="678"/>
      <c r="M21" s="678"/>
      <c r="N21" s="678"/>
      <c r="O21" s="678"/>
      <c r="P21" s="678"/>
      <c r="Q21" s="679"/>
      <c r="R21" s="680">
        <v>1625</v>
      </c>
      <c r="S21" s="681"/>
      <c r="T21" s="681"/>
      <c r="U21" s="681"/>
      <c r="V21" s="681"/>
      <c r="W21" s="681"/>
      <c r="X21" s="681"/>
      <c r="Y21" s="682"/>
      <c r="Z21" s="713">
        <v>0</v>
      </c>
      <c r="AA21" s="713"/>
      <c r="AB21" s="713"/>
      <c r="AC21" s="713"/>
      <c r="AD21" s="714">
        <v>1625</v>
      </c>
      <c r="AE21" s="714"/>
      <c r="AF21" s="714"/>
      <c r="AG21" s="714"/>
      <c r="AH21" s="714"/>
      <c r="AI21" s="714"/>
      <c r="AJ21" s="714"/>
      <c r="AK21" s="714"/>
      <c r="AL21" s="683">
        <v>0</v>
      </c>
      <c r="AM21" s="684"/>
      <c r="AN21" s="684"/>
      <c r="AO21" s="715"/>
      <c r="AP21" s="774" t="s">
        <v>281</v>
      </c>
      <c r="AQ21" s="782"/>
      <c r="AR21" s="782"/>
      <c r="AS21" s="782"/>
      <c r="AT21" s="782"/>
      <c r="AU21" s="782"/>
      <c r="AV21" s="782"/>
      <c r="AW21" s="782"/>
      <c r="AX21" s="782"/>
      <c r="AY21" s="782"/>
      <c r="AZ21" s="782"/>
      <c r="BA21" s="782"/>
      <c r="BB21" s="782"/>
      <c r="BC21" s="782"/>
      <c r="BD21" s="782"/>
      <c r="BE21" s="782"/>
      <c r="BF21" s="776"/>
      <c r="BG21" s="680">
        <v>9126</v>
      </c>
      <c r="BH21" s="681"/>
      <c r="BI21" s="681"/>
      <c r="BJ21" s="681"/>
      <c r="BK21" s="681"/>
      <c r="BL21" s="681"/>
      <c r="BM21" s="681"/>
      <c r="BN21" s="682"/>
      <c r="BO21" s="713">
        <v>0.2</v>
      </c>
      <c r="BP21" s="713"/>
      <c r="BQ21" s="713"/>
      <c r="BR21" s="713"/>
      <c r="BS21" s="686" t="s">
        <v>247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282</v>
      </c>
      <c r="C22" s="678"/>
      <c r="D22" s="678"/>
      <c r="E22" s="678"/>
      <c r="F22" s="678"/>
      <c r="G22" s="678"/>
      <c r="H22" s="678"/>
      <c r="I22" s="678"/>
      <c r="J22" s="678"/>
      <c r="K22" s="678"/>
      <c r="L22" s="678"/>
      <c r="M22" s="678"/>
      <c r="N22" s="678"/>
      <c r="O22" s="678"/>
      <c r="P22" s="678"/>
      <c r="Q22" s="679"/>
      <c r="R22" s="680">
        <v>892658</v>
      </c>
      <c r="S22" s="681"/>
      <c r="T22" s="681"/>
      <c r="U22" s="681"/>
      <c r="V22" s="681"/>
      <c r="W22" s="681"/>
      <c r="X22" s="681"/>
      <c r="Y22" s="682"/>
      <c r="Z22" s="713">
        <v>6</v>
      </c>
      <c r="AA22" s="713"/>
      <c r="AB22" s="713"/>
      <c r="AC22" s="713"/>
      <c r="AD22" s="714">
        <v>776350</v>
      </c>
      <c r="AE22" s="714"/>
      <c r="AF22" s="714"/>
      <c r="AG22" s="714"/>
      <c r="AH22" s="714"/>
      <c r="AI22" s="714"/>
      <c r="AJ22" s="714"/>
      <c r="AK22" s="714"/>
      <c r="AL22" s="683">
        <v>11.7</v>
      </c>
      <c r="AM22" s="684"/>
      <c r="AN22" s="684"/>
      <c r="AO22" s="715"/>
      <c r="AP22" s="774" t="s">
        <v>283</v>
      </c>
      <c r="AQ22" s="782"/>
      <c r="AR22" s="782"/>
      <c r="AS22" s="782"/>
      <c r="AT22" s="782"/>
      <c r="AU22" s="782"/>
      <c r="AV22" s="782"/>
      <c r="AW22" s="782"/>
      <c r="AX22" s="782"/>
      <c r="AY22" s="782"/>
      <c r="AZ22" s="782"/>
      <c r="BA22" s="782"/>
      <c r="BB22" s="782"/>
      <c r="BC22" s="782"/>
      <c r="BD22" s="782"/>
      <c r="BE22" s="782"/>
      <c r="BF22" s="776"/>
      <c r="BG22" s="680" t="s">
        <v>130</v>
      </c>
      <c r="BH22" s="681"/>
      <c r="BI22" s="681"/>
      <c r="BJ22" s="681"/>
      <c r="BK22" s="681"/>
      <c r="BL22" s="681"/>
      <c r="BM22" s="681"/>
      <c r="BN22" s="682"/>
      <c r="BO22" s="713" t="s">
        <v>247</v>
      </c>
      <c r="BP22" s="713"/>
      <c r="BQ22" s="713"/>
      <c r="BR22" s="713"/>
      <c r="BS22" s="686" t="s">
        <v>247</v>
      </c>
      <c r="BT22" s="681"/>
      <c r="BU22" s="681"/>
      <c r="BV22" s="681"/>
      <c r="BW22" s="681"/>
      <c r="BX22" s="681"/>
      <c r="BY22" s="681"/>
      <c r="BZ22" s="681"/>
      <c r="CA22" s="681"/>
      <c r="CB22" s="727"/>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285</v>
      </c>
      <c r="C23" s="678"/>
      <c r="D23" s="678"/>
      <c r="E23" s="678"/>
      <c r="F23" s="678"/>
      <c r="G23" s="678"/>
      <c r="H23" s="678"/>
      <c r="I23" s="678"/>
      <c r="J23" s="678"/>
      <c r="K23" s="678"/>
      <c r="L23" s="678"/>
      <c r="M23" s="678"/>
      <c r="N23" s="678"/>
      <c r="O23" s="678"/>
      <c r="P23" s="678"/>
      <c r="Q23" s="679"/>
      <c r="R23" s="680">
        <v>776350</v>
      </c>
      <c r="S23" s="681"/>
      <c r="T23" s="681"/>
      <c r="U23" s="681"/>
      <c r="V23" s="681"/>
      <c r="W23" s="681"/>
      <c r="X23" s="681"/>
      <c r="Y23" s="682"/>
      <c r="Z23" s="713">
        <v>5.3</v>
      </c>
      <c r="AA23" s="713"/>
      <c r="AB23" s="713"/>
      <c r="AC23" s="713"/>
      <c r="AD23" s="714">
        <v>776350</v>
      </c>
      <c r="AE23" s="714"/>
      <c r="AF23" s="714"/>
      <c r="AG23" s="714"/>
      <c r="AH23" s="714"/>
      <c r="AI23" s="714"/>
      <c r="AJ23" s="714"/>
      <c r="AK23" s="714"/>
      <c r="AL23" s="683">
        <v>11.7</v>
      </c>
      <c r="AM23" s="684"/>
      <c r="AN23" s="684"/>
      <c r="AO23" s="715"/>
      <c r="AP23" s="774" t="s">
        <v>286</v>
      </c>
      <c r="AQ23" s="782"/>
      <c r="AR23" s="782"/>
      <c r="AS23" s="782"/>
      <c r="AT23" s="782"/>
      <c r="AU23" s="782"/>
      <c r="AV23" s="782"/>
      <c r="AW23" s="782"/>
      <c r="AX23" s="782"/>
      <c r="AY23" s="782"/>
      <c r="AZ23" s="782"/>
      <c r="BA23" s="782"/>
      <c r="BB23" s="782"/>
      <c r="BC23" s="782"/>
      <c r="BD23" s="782"/>
      <c r="BE23" s="782"/>
      <c r="BF23" s="776"/>
      <c r="BG23" s="680" t="s">
        <v>247</v>
      </c>
      <c r="BH23" s="681"/>
      <c r="BI23" s="681"/>
      <c r="BJ23" s="681"/>
      <c r="BK23" s="681"/>
      <c r="BL23" s="681"/>
      <c r="BM23" s="681"/>
      <c r="BN23" s="682"/>
      <c r="BO23" s="713" t="s">
        <v>247</v>
      </c>
      <c r="BP23" s="713"/>
      <c r="BQ23" s="713"/>
      <c r="BR23" s="713"/>
      <c r="BS23" s="686" t="s">
        <v>247</v>
      </c>
      <c r="BT23" s="681"/>
      <c r="BU23" s="681"/>
      <c r="BV23" s="681"/>
      <c r="BW23" s="681"/>
      <c r="BX23" s="681"/>
      <c r="BY23" s="681"/>
      <c r="BZ23" s="681"/>
      <c r="CA23" s="681"/>
      <c r="CB23" s="727"/>
      <c r="CD23" s="784" t="s">
        <v>225</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x14ac:dyDescent="0.2">
      <c r="B24" s="677" t="s">
        <v>292</v>
      </c>
      <c r="C24" s="678"/>
      <c r="D24" s="678"/>
      <c r="E24" s="678"/>
      <c r="F24" s="678"/>
      <c r="G24" s="678"/>
      <c r="H24" s="678"/>
      <c r="I24" s="678"/>
      <c r="J24" s="678"/>
      <c r="K24" s="678"/>
      <c r="L24" s="678"/>
      <c r="M24" s="678"/>
      <c r="N24" s="678"/>
      <c r="O24" s="678"/>
      <c r="P24" s="678"/>
      <c r="Q24" s="679"/>
      <c r="R24" s="680">
        <v>116308</v>
      </c>
      <c r="S24" s="681"/>
      <c r="T24" s="681"/>
      <c r="U24" s="681"/>
      <c r="V24" s="681"/>
      <c r="W24" s="681"/>
      <c r="X24" s="681"/>
      <c r="Y24" s="682"/>
      <c r="Z24" s="713">
        <v>0.8</v>
      </c>
      <c r="AA24" s="713"/>
      <c r="AB24" s="713"/>
      <c r="AC24" s="713"/>
      <c r="AD24" s="714" t="s">
        <v>247</v>
      </c>
      <c r="AE24" s="714"/>
      <c r="AF24" s="714"/>
      <c r="AG24" s="714"/>
      <c r="AH24" s="714"/>
      <c r="AI24" s="714"/>
      <c r="AJ24" s="714"/>
      <c r="AK24" s="714"/>
      <c r="AL24" s="683" t="s">
        <v>130</v>
      </c>
      <c r="AM24" s="684"/>
      <c r="AN24" s="684"/>
      <c r="AO24" s="715"/>
      <c r="AP24" s="774" t="s">
        <v>293</v>
      </c>
      <c r="AQ24" s="782"/>
      <c r="AR24" s="782"/>
      <c r="AS24" s="782"/>
      <c r="AT24" s="782"/>
      <c r="AU24" s="782"/>
      <c r="AV24" s="782"/>
      <c r="AW24" s="782"/>
      <c r="AX24" s="782"/>
      <c r="AY24" s="782"/>
      <c r="AZ24" s="782"/>
      <c r="BA24" s="782"/>
      <c r="BB24" s="782"/>
      <c r="BC24" s="782"/>
      <c r="BD24" s="782"/>
      <c r="BE24" s="782"/>
      <c r="BF24" s="776"/>
      <c r="BG24" s="680" t="s">
        <v>247</v>
      </c>
      <c r="BH24" s="681"/>
      <c r="BI24" s="681"/>
      <c r="BJ24" s="681"/>
      <c r="BK24" s="681"/>
      <c r="BL24" s="681"/>
      <c r="BM24" s="681"/>
      <c r="BN24" s="682"/>
      <c r="BO24" s="713" t="s">
        <v>130</v>
      </c>
      <c r="BP24" s="713"/>
      <c r="BQ24" s="713"/>
      <c r="BR24" s="713"/>
      <c r="BS24" s="686" t="s">
        <v>130</v>
      </c>
      <c r="BT24" s="681"/>
      <c r="BU24" s="681"/>
      <c r="BV24" s="681"/>
      <c r="BW24" s="681"/>
      <c r="BX24" s="681"/>
      <c r="BY24" s="681"/>
      <c r="BZ24" s="681"/>
      <c r="CA24" s="681"/>
      <c r="CB24" s="727"/>
      <c r="CD24" s="738" t="s">
        <v>294</v>
      </c>
      <c r="CE24" s="739"/>
      <c r="CF24" s="739"/>
      <c r="CG24" s="739"/>
      <c r="CH24" s="739"/>
      <c r="CI24" s="739"/>
      <c r="CJ24" s="739"/>
      <c r="CK24" s="739"/>
      <c r="CL24" s="739"/>
      <c r="CM24" s="739"/>
      <c r="CN24" s="739"/>
      <c r="CO24" s="739"/>
      <c r="CP24" s="739"/>
      <c r="CQ24" s="740"/>
      <c r="CR24" s="735">
        <v>4800700</v>
      </c>
      <c r="CS24" s="736"/>
      <c r="CT24" s="736"/>
      <c r="CU24" s="736"/>
      <c r="CV24" s="736"/>
      <c r="CW24" s="736"/>
      <c r="CX24" s="736"/>
      <c r="CY24" s="779"/>
      <c r="CZ24" s="780">
        <v>33.9</v>
      </c>
      <c r="DA24" s="751"/>
      <c r="DB24" s="751"/>
      <c r="DC24" s="783"/>
      <c r="DD24" s="778">
        <v>3416357</v>
      </c>
      <c r="DE24" s="736"/>
      <c r="DF24" s="736"/>
      <c r="DG24" s="736"/>
      <c r="DH24" s="736"/>
      <c r="DI24" s="736"/>
      <c r="DJ24" s="736"/>
      <c r="DK24" s="779"/>
      <c r="DL24" s="778">
        <v>3407021</v>
      </c>
      <c r="DM24" s="736"/>
      <c r="DN24" s="736"/>
      <c r="DO24" s="736"/>
      <c r="DP24" s="736"/>
      <c r="DQ24" s="736"/>
      <c r="DR24" s="736"/>
      <c r="DS24" s="736"/>
      <c r="DT24" s="736"/>
      <c r="DU24" s="736"/>
      <c r="DV24" s="779"/>
      <c r="DW24" s="780">
        <v>48.5</v>
      </c>
      <c r="DX24" s="751"/>
      <c r="DY24" s="751"/>
      <c r="DZ24" s="751"/>
      <c r="EA24" s="751"/>
      <c r="EB24" s="751"/>
      <c r="EC24" s="781"/>
    </row>
    <row r="25" spans="2:133" ht="11.25" customHeight="1" x14ac:dyDescent="0.2">
      <c r="B25" s="677" t="s">
        <v>295</v>
      </c>
      <c r="C25" s="678"/>
      <c r="D25" s="678"/>
      <c r="E25" s="678"/>
      <c r="F25" s="678"/>
      <c r="G25" s="678"/>
      <c r="H25" s="678"/>
      <c r="I25" s="678"/>
      <c r="J25" s="678"/>
      <c r="K25" s="678"/>
      <c r="L25" s="678"/>
      <c r="M25" s="678"/>
      <c r="N25" s="678"/>
      <c r="O25" s="678"/>
      <c r="P25" s="678"/>
      <c r="Q25" s="679"/>
      <c r="R25" s="680" t="s">
        <v>247</v>
      </c>
      <c r="S25" s="681"/>
      <c r="T25" s="681"/>
      <c r="U25" s="681"/>
      <c r="V25" s="681"/>
      <c r="W25" s="681"/>
      <c r="X25" s="681"/>
      <c r="Y25" s="682"/>
      <c r="Z25" s="713" t="s">
        <v>247</v>
      </c>
      <c r="AA25" s="713"/>
      <c r="AB25" s="713"/>
      <c r="AC25" s="713"/>
      <c r="AD25" s="714" t="s">
        <v>130</v>
      </c>
      <c r="AE25" s="714"/>
      <c r="AF25" s="714"/>
      <c r="AG25" s="714"/>
      <c r="AH25" s="714"/>
      <c r="AI25" s="714"/>
      <c r="AJ25" s="714"/>
      <c r="AK25" s="714"/>
      <c r="AL25" s="683" t="s">
        <v>247</v>
      </c>
      <c r="AM25" s="684"/>
      <c r="AN25" s="684"/>
      <c r="AO25" s="715"/>
      <c r="AP25" s="774" t="s">
        <v>296</v>
      </c>
      <c r="AQ25" s="782"/>
      <c r="AR25" s="782"/>
      <c r="AS25" s="782"/>
      <c r="AT25" s="782"/>
      <c r="AU25" s="782"/>
      <c r="AV25" s="782"/>
      <c r="AW25" s="782"/>
      <c r="AX25" s="782"/>
      <c r="AY25" s="782"/>
      <c r="AZ25" s="782"/>
      <c r="BA25" s="782"/>
      <c r="BB25" s="782"/>
      <c r="BC25" s="782"/>
      <c r="BD25" s="782"/>
      <c r="BE25" s="782"/>
      <c r="BF25" s="776"/>
      <c r="BG25" s="680" t="s">
        <v>247</v>
      </c>
      <c r="BH25" s="681"/>
      <c r="BI25" s="681"/>
      <c r="BJ25" s="681"/>
      <c r="BK25" s="681"/>
      <c r="BL25" s="681"/>
      <c r="BM25" s="681"/>
      <c r="BN25" s="682"/>
      <c r="BO25" s="713" t="s">
        <v>130</v>
      </c>
      <c r="BP25" s="713"/>
      <c r="BQ25" s="713"/>
      <c r="BR25" s="713"/>
      <c r="BS25" s="686" t="s">
        <v>247</v>
      </c>
      <c r="BT25" s="681"/>
      <c r="BU25" s="681"/>
      <c r="BV25" s="681"/>
      <c r="BW25" s="681"/>
      <c r="BX25" s="681"/>
      <c r="BY25" s="681"/>
      <c r="BZ25" s="681"/>
      <c r="CA25" s="681"/>
      <c r="CB25" s="727"/>
      <c r="CD25" s="719" t="s">
        <v>297</v>
      </c>
      <c r="CE25" s="720"/>
      <c r="CF25" s="720"/>
      <c r="CG25" s="720"/>
      <c r="CH25" s="720"/>
      <c r="CI25" s="720"/>
      <c r="CJ25" s="720"/>
      <c r="CK25" s="720"/>
      <c r="CL25" s="720"/>
      <c r="CM25" s="720"/>
      <c r="CN25" s="720"/>
      <c r="CO25" s="720"/>
      <c r="CP25" s="720"/>
      <c r="CQ25" s="721"/>
      <c r="CR25" s="680">
        <v>2401632</v>
      </c>
      <c r="CS25" s="699"/>
      <c r="CT25" s="699"/>
      <c r="CU25" s="699"/>
      <c r="CV25" s="699"/>
      <c r="CW25" s="699"/>
      <c r="CX25" s="699"/>
      <c r="CY25" s="700"/>
      <c r="CZ25" s="683">
        <v>17</v>
      </c>
      <c r="DA25" s="701"/>
      <c r="DB25" s="701"/>
      <c r="DC25" s="702"/>
      <c r="DD25" s="686">
        <v>2266553</v>
      </c>
      <c r="DE25" s="699"/>
      <c r="DF25" s="699"/>
      <c r="DG25" s="699"/>
      <c r="DH25" s="699"/>
      <c r="DI25" s="699"/>
      <c r="DJ25" s="699"/>
      <c r="DK25" s="700"/>
      <c r="DL25" s="686">
        <v>2262625</v>
      </c>
      <c r="DM25" s="699"/>
      <c r="DN25" s="699"/>
      <c r="DO25" s="699"/>
      <c r="DP25" s="699"/>
      <c r="DQ25" s="699"/>
      <c r="DR25" s="699"/>
      <c r="DS25" s="699"/>
      <c r="DT25" s="699"/>
      <c r="DU25" s="699"/>
      <c r="DV25" s="700"/>
      <c r="DW25" s="683">
        <v>32.200000000000003</v>
      </c>
      <c r="DX25" s="701"/>
      <c r="DY25" s="701"/>
      <c r="DZ25" s="701"/>
      <c r="EA25" s="701"/>
      <c r="EB25" s="701"/>
      <c r="EC25" s="722"/>
    </row>
    <row r="26" spans="2:133" ht="11.25" customHeight="1" x14ac:dyDescent="0.2">
      <c r="B26" s="677" t="s">
        <v>298</v>
      </c>
      <c r="C26" s="678"/>
      <c r="D26" s="678"/>
      <c r="E26" s="678"/>
      <c r="F26" s="678"/>
      <c r="G26" s="678"/>
      <c r="H26" s="678"/>
      <c r="I26" s="678"/>
      <c r="J26" s="678"/>
      <c r="K26" s="678"/>
      <c r="L26" s="678"/>
      <c r="M26" s="678"/>
      <c r="N26" s="678"/>
      <c r="O26" s="678"/>
      <c r="P26" s="678"/>
      <c r="Q26" s="679"/>
      <c r="R26" s="680">
        <v>6679365</v>
      </c>
      <c r="S26" s="681"/>
      <c r="T26" s="681"/>
      <c r="U26" s="681"/>
      <c r="V26" s="681"/>
      <c r="W26" s="681"/>
      <c r="X26" s="681"/>
      <c r="Y26" s="682"/>
      <c r="Z26" s="713">
        <v>45.2</v>
      </c>
      <c r="AA26" s="713"/>
      <c r="AB26" s="713"/>
      <c r="AC26" s="713"/>
      <c r="AD26" s="714">
        <v>6563057</v>
      </c>
      <c r="AE26" s="714"/>
      <c r="AF26" s="714"/>
      <c r="AG26" s="714"/>
      <c r="AH26" s="714"/>
      <c r="AI26" s="714"/>
      <c r="AJ26" s="714"/>
      <c r="AK26" s="714"/>
      <c r="AL26" s="683">
        <v>99.3</v>
      </c>
      <c r="AM26" s="684"/>
      <c r="AN26" s="684"/>
      <c r="AO26" s="715"/>
      <c r="AP26" s="774" t="s">
        <v>299</v>
      </c>
      <c r="AQ26" s="775"/>
      <c r="AR26" s="775"/>
      <c r="AS26" s="775"/>
      <c r="AT26" s="775"/>
      <c r="AU26" s="775"/>
      <c r="AV26" s="775"/>
      <c r="AW26" s="775"/>
      <c r="AX26" s="775"/>
      <c r="AY26" s="775"/>
      <c r="AZ26" s="775"/>
      <c r="BA26" s="775"/>
      <c r="BB26" s="775"/>
      <c r="BC26" s="775"/>
      <c r="BD26" s="775"/>
      <c r="BE26" s="775"/>
      <c r="BF26" s="776"/>
      <c r="BG26" s="680" t="s">
        <v>247</v>
      </c>
      <c r="BH26" s="681"/>
      <c r="BI26" s="681"/>
      <c r="BJ26" s="681"/>
      <c r="BK26" s="681"/>
      <c r="BL26" s="681"/>
      <c r="BM26" s="681"/>
      <c r="BN26" s="682"/>
      <c r="BO26" s="713" t="s">
        <v>247</v>
      </c>
      <c r="BP26" s="713"/>
      <c r="BQ26" s="713"/>
      <c r="BR26" s="713"/>
      <c r="BS26" s="686" t="s">
        <v>130</v>
      </c>
      <c r="BT26" s="681"/>
      <c r="BU26" s="681"/>
      <c r="BV26" s="681"/>
      <c r="BW26" s="681"/>
      <c r="BX26" s="681"/>
      <c r="BY26" s="681"/>
      <c r="BZ26" s="681"/>
      <c r="CA26" s="681"/>
      <c r="CB26" s="727"/>
      <c r="CD26" s="719" t="s">
        <v>300</v>
      </c>
      <c r="CE26" s="720"/>
      <c r="CF26" s="720"/>
      <c r="CG26" s="720"/>
      <c r="CH26" s="720"/>
      <c r="CI26" s="720"/>
      <c r="CJ26" s="720"/>
      <c r="CK26" s="720"/>
      <c r="CL26" s="720"/>
      <c r="CM26" s="720"/>
      <c r="CN26" s="720"/>
      <c r="CO26" s="720"/>
      <c r="CP26" s="720"/>
      <c r="CQ26" s="721"/>
      <c r="CR26" s="680">
        <v>1528066</v>
      </c>
      <c r="CS26" s="681"/>
      <c r="CT26" s="681"/>
      <c r="CU26" s="681"/>
      <c r="CV26" s="681"/>
      <c r="CW26" s="681"/>
      <c r="CX26" s="681"/>
      <c r="CY26" s="682"/>
      <c r="CZ26" s="683">
        <v>10.8</v>
      </c>
      <c r="DA26" s="701"/>
      <c r="DB26" s="701"/>
      <c r="DC26" s="702"/>
      <c r="DD26" s="686">
        <v>1433757</v>
      </c>
      <c r="DE26" s="681"/>
      <c r="DF26" s="681"/>
      <c r="DG26" s="681"/>
      <c r="DH26" s="681"/>
      <c r="DI26" s="681"/>
      <c r="DJ26" s="681"/>
      <c r="DK26" s="682"/>
      <c r="DL26" s="686" t="s">
        <v>130</v>
      </c>
      <c r="DM26" s="681"/>
      <c r="DN26" s="681"/>
      <c r="DO26" s="681"/>
      <c r="DP26" s="681"/>
      <c r="DQ26" s="681"/>
      <c r="DR26" s="681"/>
      <c r="DS26" s="681"/>
      <c r="DT26" s="681"/>
      <c r="DU26" s="681"/>
      <c r="DV26" s="682"/>
      <c r="DW26" s="683" t="s">
        <v>130</v>
      </c>
      <c r="DX26" s="701"/>
      <c r="DY26" s="701"/>
      <c r="DZ26" s="701"/>
      <c r="EA26" s="701"/>
      <c r="EB26" s="701"/>
      <c r="EC26" s="722"/>
    </row>
    <row r="27" spans="2:133" ht="11.25" customHeight="1" x14ac:dyDescent="0.2">
      <c r="B27" s="677" t="s">
        <v>301</v>
      </c>
      <c r="C27" s="678"/>
      <c r="D27" s="678"/>
      <c r="E27" s="678"/>
      <c r="F27" s="678"/>
      <c r="G27" s="678"/>
      <c r="H27" s="678"/>
      <c r="I27" s="678"/>
      <c r="J27" s="678"/>
      <c r="K27" s="678"/>
      <c r="L27" s="678"/>
      <c r="M27" s="678"/>
      <c r="N27" s="678"/>
      <c r="O27" s="678"/>
      <c r="P27" s="678"/>
      <c r="Q27" s="679"/>
      <c r="R27" s="680">
        <v>3486</v>
      </c>
      <c r="S27" s="681"/>
      <c r="T27" s="681"/>
      <c r="U27" s="681"/>
      <c r="V27" s="681"/>
      <c r="W27" s="681"/>
      <c r="X27" s="681"/>
      <c r="Y27" s="682"/>
      <c r="Z27" s="713">
        <v>0</v>
      </c>
      <c r="AA27" s="713"/>
      <c r="AB27" s="713"/>
      <c r="AC27" s="713"/>
      <c r="AD27" s="714">
        <v>3486</v>
      </c>
      <c r="AE27" s="714"/>
      <c r="AF27" s="714"/>
      <c r="AG27" s="714"/>
      <c r="AH27" s="714"/>
      <c r="AI27" s="714"/>
      <c r="AJ27" s="714"/>
      <c r="AK27" s="714"/>
      <c r="AL27" s="683">
        <v>0.1</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4975725</v>
      </c>
      <c r="BH27" s="681"/>
      <c r="BI27" s="681"/>
      <c r="BJ27" s="681"/>
      <c r="BK27" s="681"/>
      <c r="BL27" s="681"/>
      <c r="BM27" s="681"/>
      <c r="BN27" s="682"/>
      <c r="BO27" s="713">
        <v>100</v>
      </c>
      <c r="BP27" s="713"/>
      <c r="BQ27" s="713"/>
      <c r="BR27" s="713"/>
      <c r="BS27" s="686">
        <v>2610</v>
      </c>
      <c r="BT27" s="681"/>
      <c r="BU27" s="681"/>
      <c r="BV27" s="681"/>
      <c r="BW27" s="681"/>
      <c r="BX27" s="681"/>
      <c r="BY27" s="681"/>
      <c r="BZ27" s="681"/>
      <c r="CA27" s="681"/>
      <c r="CB27" s="727"/>
      <c r="CD27" s="719" t="s">
        <v>303</v>
      </c>
      <c r="CE27" s="720"/>
      <c r="CF27" s="720"/>
      <c r="CG27" s="720"/>
      <c r="CH27" s="720"/>
      <c r="CI27" s="720"/>
      <c r="CJ27" s="720"/>
      <c r="CK27" s="720"/>
      <c r="CL27" s="720"/>
      <c r="CM27" s="720"/>
      <c r="CN27" s="720"/>
      <c r="CO27" s="720"/>
      <c r="CP27" s="720"/>
      <c r="CQ27" s="721"/>
      <c r="CR27" s="680">
        <v>1745146</v>
      </c>
      <c r="CS27" s="699"/>
      <c r="CT27" s="699"/>
      <c r="CU27" s="699"/>
      <c r="CV27" s="699"/>
      <c r="CW27" s="699"/>
      <c r="CX27" s="699"/>
      <c r="CY27" s="700"/>
      <c r="CZ27" s="683">
        <v>12.3</v>
      </c>
      <c r="DA27" s="701"/>
      <c r="DB27" s="701"/>
      <c r="DC27" s="702"/>
      <c r="DD27" s="686">
        <v>497002</v>
      </c>
      <c r="DE27" s="699"/>
      <c r="DF27" s="699"/>
      <c r="DG27" s="699"/>
      <c r="DH27" s="699"/>
      <c r="DI27" s="699"/>
      <c r="DJ27" s="699"/>
      <c r="DK27" s="700"/>
      <c r="DL27" s="686">
        <v>491594</v>
      </c>
      <c r="DM27" s="699"/>
      <c r="DN27" s="699"/>
      <c r="DO27" s="699"/>
      <c r="DP27" s="699"/>
      <c r="DQ27" s="699"/>
      <c r="DR27" s="699"/>
      <c r="DS27" s="699"/>
      <c r="DT27" s="699"/>
      <c r="DU27" s="699"/>
      <c r="DV27" s="700"/>
      <c r="DW27" s="683">
        <v>7</v>
      </c>
      <c r="DX27" s="701"/>
      <c r="DY27" s="701"/>
      <c r="DZ27" s="701"/>
      <c r="EA27" s="701"/>
      <c r="EB27" s="701"/>
      <c r="EC27" s="722"/>
    </row>
    <row r="28" spans="2:133" ht="11.25" customHeight="1" x14ac:dyDescent="0.2">
      <c r="B28" s="677" t="s">
        <v>304</v>
      </c>
      <c r="C28" s="678"/>
      <c r="D28" s="678"/>
      <c r="E28" s="678"/>
      <c r="F28" s="678"/>
      <c r="G28" s="678"/>
      <c r="H28" s="678"/>
      <c r="I28" s="678"/>
      <c r="J28" s="678"/>
      <c r="K28" s="678"/>
      <c r="L28" s="678"/>
      <c r="M28" s="678"/>
      <c r="N28" s="678"/>
      <c r="O28" s="678"/>
      <c r="P28" s="678"/>
      <c r="Q28" s="679"/>
      <c r="R28" s="680">
        <v>192582</v>
      </c>
      <c r="S28" s="681"/>
      <c r="T28" s="681"/>
      <c r="U28" s="681"/>
      <c r="V28" s="681"/>
      <c r="W28" s="681"/>
      <c r="X28" s="681"/>
      <c r="Y28" s="682"/>
      <c r="Z28" s="713">
        <v>1.3</v>
      </c>
      <c r="AA28" s="713"/>
      <c r="AB28" s="713"/>
      <c r="AC28" s="713"/>
      <c r="AD28" s="714" t="s">
        <v>130</v>
      </c>
      <c r="AE28" s="714"/>
      <c r="AF28" s="714"/>
      <c r="AG28" s="714"/>
      <c r="AH28" s="714"/>
      <c r="AI28" s="714"/>
      <c r="AJ28" s="714"/>
      <c r="AK28" s="714"/>
      <c r="AL28" s="683" t="s">
        <v>247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305</v>
      </c>
      <c r="CE28" s="720"/>
      <c r="CF28" s="720"/>
      <c r="CG28" s="720"/>
      <c r="CH28" s="720"/>
      <c r="CI28" s="720"/>
      <c r="CJ28" s="720"/>
      <c r="CK28" s="720"/>
      <c r="CL28" s="720"/>
      <c r="CM28" s="720"/>
      <c r="CN28" s="720"/>
      <c r="CO28" s="720"/>
      <c r="CP28" s="720"/>
      <c r="CQ28" s="721"/>
      <c r="CR28" s="680">
        <v>653922</v>
      </c>
      <c r="CS28" s="681"/>
      <c r="CT28" s="681"/>
      <c r="CU28" s="681"/>
      <c r="CV28" s="681"/>
      <c r="CW28" s="681"/>
      <c r="CX28" s="681"/>
      <c r="CY28" s="682"/>
      <c r="CZ28" s="683">
        <v>4.5999999999999996</v>
      </c>
      <c r="DA28" s="701"/>
      <c r="DB28" s="701"/>
      <c r="DC28" s="702"/>
      <c r="DD28" s="686">
        <v>652802</v>
      </c>
      <c r="DE28" s="681"/>
      <c r="DF28" s="681"/>
      <c r="DG28" s="681"/>
      <c r="DH28" s="681"/>
      <c r="DI28" s="681"/>
      <c r="DJ28" s="681"/>
      <c r="DK28" s="682"/>
      <c r="DL28" s="686">
        <v>652802</v>
      </c>
      <c r="DM28" s="681"/>
      <c r="DN28" s="681"/>
      <c r="DO28" s="681"/>
      <c r="DP28" s="681"/>
      <c r="DQ28" s="681"/>
      <c r="DR28" s="681"/>
      <c r="DS28" s="681"/>
      <c r="DT28" s="681"/>
      <c r="DU28" s="681"/>
      <c r="DV28" s="682"/>
      <c r="DW28" s="683">
        <v>9.3000000000000007</v>
      </c>
      <c r="DX28" s="701"/>
      <c r="DY28" s="701"/>
      <c r="DZ28" s="701"/>
      <c r="EA28" s="701"/>
      <c r="EB28" s="701"/>
      <c r="EC28" s="722"/>
    </row>
    <row r="29" spans="2:133" ht="11.25" customHeight="1" x14ac:dyDescent="0.2">
      <c r="B29" s="677" t="s">
        <v>306</v>
      </c>
      <c r="C29" s="678"/>
      <c r="D29" s="678"/>
      <c r="E29" s="678"/>
      <c r="F29" s="678"/>
      <c r="G29" s="678"/>
      <c r="H29" s="678"/>
      <c r="I29" s="678"/>
      <c r="J29" s="678"/>
      <c r="K29" s="678"/>
      <c r="L29" s="678"/>
      <c r="M29" s="678"/>
      <c r="N29" s="678"/>
      <c r="O29" s="678"/>
      <c r="P29" s="678"/>
      <c r="Q29" s="679"/>
      <c r="R29" s="680">
        <v>66944</v>
      </c>
      <c r="S29" s="681"/>
      <c r="T29" s="681"/>
      <c r="U29" s="681"/>
      <c r="V29" s="681"/>
      <c r="W29" s="681"/>
      <c r="X29" s="681"/>
      <c r="Y29" s="682"/>
      <c r="Z29" s="713">
        <v>0.5</v>
      </c>
      <c r="AA29" s="713"/>
      <c r="AB29" s="713"/>
      <c r="AC29" s="713"/>
      <c r="AD29" s="714">
        <v>20089</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307</v>
      </c>
      <c r="CE29" s="766"/>
      <c r="CF29" s="719" t="s">
        <v>308</v>
      </c>
      <c r="CG29" s="720"/>
      <c r="CH29" s="720"/>
      <c r="CI29" s="720"/>
      <c r="CJ29" s="720"/>
      <c r="CK29" s="720"/>
      <c r="CL29" s="720"/>
      <c r="CM29" s="720"/>
      <c r="CN29" s="720"/>
      <c r="CO29" s="720"/>
      <c r="CP29" s="720"/>
      <c r="CQ29" s="721"/>
      <c r="CR29" s="680">
        <v>653922</v>
      </c>
      <c r="CS29" s="699"/>
      <c r="CT29" s="699"/>
      <c r="CU29" s="699"/>
      <c r="CV29" s="699"/>
      <c r="CW29" s="699"/>
      <c r="CX29" s="699"/>
      <c r="CY29" s="700"/>
      <c r="CZ29" s="683">
        <v>4.5999999999999996</v>
      </c>
      <c r="DA29" s="701"/>
      <c r="DB29" s="701"/>
      <c r="DC29" s="702"/>
      <c r="DD29" s="686">
        <v>652802</v>
      </c>
      <c r="DE29" s="699"/>
      <c r="DF29" s="699"/>
      <c r="DG29" s="699"/>
      <c r="DH29" s="699"/>
      <c r="DI29" s="699"/>
      <c r="DJ29" s="699"/>
      <c r="DK29" s="700"/>
      <c r="DL29" s="686">
        <v>652802</v>
      </c>
      <c r="DM29" s="699"/>
      <c r="DN29" s="699"/>
      <c r="DO29" s="699"/>
      <c r="DP29" s="699"/>
      <c r="DQ29" s="699"/>
      <c r="DR29" s="699"/>
      <c r="DS29" s="699"/>
      <c r="DT29" s="699"/>
      <c r="DU29" s="699"/>
      <c r="DV29" s="700"/>
      <c r="DW29" s="683">
        <v>9.3000000000000007</v>
      </c>
      <c r="DX29" s="701"/>
      <c r="DY29" s="701"/>
      <c r="DZ29" s="701"/>
      <c r="EA29" s="701"/>
      <c r="EB29" s="701"/>
      <c r="EC29" s="722"/>
    </row>
    <row r="30" spans="2:133" ht="11.25" customHeight="1" x14ac:dyDescent="0.2">
      <c r="B30" s="677" t="s">
        <v>309</v>
      </c>
      <c r="C30" s="678"/>
      <c r="D30" s="678"/>
      <c r="E30" s="678"/>
      <c r="F30" s="678"/>
      <c r="G30" s="678"/>
      <c r="H30" s="678"/>
      <c r="I30" s="678"/>
      <c r="J30" s="678"/>
      <c r="K30" s="678"/>
      <c r="L30" s="678"/>
      <c r="M30" s="678"/>
      <c r="N30" s="678"/>
      <c r="O30" s="678"/>
      <c r="P30" s="678"/>
      <c r="Q30" s="679"/>
      <c r="R30" s="680">
        <v>53599</v>
      </c>
      <c r="S30" s="681"/>
      <c r="T30" s="681"/>
      <c r="U30" s="681"/>
      <c r="V30" s="681"/>
      <c r="W30" s="681"/>
      <c r="X30" s="681"/>
      <c r="Y30" s="682"/>
      <c r="Z30" s="713">
        <v>0.4</v>
      </c>
      <c r="AA30" s="713"/>
      <c r="AB30" s="713"/>
      <c r="AC30" s="713"/>
      <c r="AD30" s="714" t="s">
        <v>247</v>
      </c>
      <c r="AE30" s="714"/>
      <c r="AF30" s="714"/>
      <c r="AG30" s="714"/>
      <c r="AH30" s="714"/>
      <c r="AI30" s="714"/>
      <c r="AJ30" s="714"/>
      <c r="AK30" s="714"/>
      <c r="AL30" s="683" t="s">
        <v>247</v>
      </c>
      <c r="AM30" s="684"/>
      <c r="AN30" s="684"/>
      <c r="AO30" s="715"/>
      <c r="AP30" s="741" t="s">
        <v>225</v>
      </c>
      <c r="AQ30" s="742"/>
      <c r="AR30" s="742"/>
      <c r="AS30" s="742"/>
      <c r="AT30" s="742"/>
      <c r="AU30" s="742"/>
      <c r="AV30" s="742"/>
      <c r="AW30" s="742"/>
      <c r="AX30" s="742"/>
      <c r="AY30" s="742"/>
      <c r="AZ30" s="742"/>
      <c r="BA30" s="742"/>
      <c r="BB30" s="742"/>
      <c r="BC30" s="742"/>
      <c r="BD30" s="742"/>
      <c r="BE30" s="742"/>
      <c r="BF30" s="743"/>
      <c r="BG30" s="741" t="s">
        <v>310</v>
      </c>
      <c r="BH30" s="754"/>
      <c r="BI30" s="754"/>
      <c r="BJ30" s="754"/>
      <c r="BK30" s="754"/>
      <c r="BL30" s="754"/>
      <c r="BM30" s="754"/>
      <c r="BN30" s="754"/>
      <c r="BO30" s="754"/>
      <c r="BP30" s="754"/>
      <c r="BQ30" s="755"/>
      <c r="BR30" s="741" t="s">
        <v>311</v>
      </c>
      <c r="BS30" s="754"/>
      <c r="BT30" s="754"/>
      <c r="BU30" s="754"/>
      <c r="BV30" s="754"/>
      <c r="BW30" s="754"/>
      <c r="BX30" s="754"/>
      <c r="BY30" s="754"/>
      <c r="BZ30" s="754"/>
      <c r="CA30" s="754"/>
      <c r="CB30" s="755"/>
      <c r="CD30" s="767"/>
      <c r="CE30" s="768"/>
      <c r="CF30" s="719" t="s">
        <v>312</v>
      </c>
      <c r="CG30" s="720"/>
      <c r="CH30" s="720"/>
      <c r="CI30" s="720"/>
      <c r="CJ30" s="720"/>
      <c r="CK30" s="720"/>
      <c r="CL30" s="720"/>
      <c r="CM30" s="720"/>
      <c r="CN30" s="720"/>
      <c r="CO30" s="720"/>
      <c r="CP30" s="720"/>
      <c r="CQ30" s="721"/>
      <c r="CR30" s="680">
        <v>622090</v>
      </c>
      <c r="CS30" s="681"/>
      <c r="CT30" s="681"/>
      <c r="CU30" s="681"/>
      <c r="CV30" s="681"/>
      <c r="CW30" s="681"/>
      <c r="CX30" s="681"/>
      <c r="CY30" s="682"/>
      <c r="CZ30" s="683">
        <v>4.4000000000000004</v>
      </c>
      <c r="DA30" s="701"/>
      <c r="DB30" s="701"/>
      <c r="DC30" s="702"/>
      <c r="DD30" s="686">
        <v>621435</v>
      </c>
      <c r="DE30" s="681"/>
      <c r="DF30" s="681"/>
      <c r="DG30" s="681"/>
      <c r="DH30" s="681"/>
      <c r="DI30" s="681"/>
      <c r="DJ30" s="681"/>
      <c r="DK30" s="682"/>
      <c r="DL30" s="686">
        <v>621435</v>
      </c>
      <c r="DM30" s="681"/>
      <c r="DN30" s="681"/>
      <c r="DO30" s="681"/>
      <c r="DP30" s="681"/>
      <c r="DQ30" s="681"/>
      <c r="DR30" s="681"/>
      <c r="DS30" s="681"/>
      <c r="DT30" s="681"/>
      <c r="DU30" s="681"/>
      <c r="DV30" s="682"/>
      <c r="DW30" s="683">
        <v>8.9</v>
      </c>
      <c r="DX30" s="701"/>
      <c r="DY30" s="701"/>
      <c r="DZ30" s="701"/>
      <c r="EA30" s="701"/>
      <c r="EB30" s="701"/>
      <c r="EC30" s="722"/>
    </row>
    <row r="31" spans="2:133" ht="11.25" customHeight="1" x14ac:dyDescent="0.2">
      <c r="B31" s="677" t="s">
        <v>313</v>
      </c>
      <c r="C31" s="678"/>
      <c r="D31" s="678"/>
      <c r="E31" s="678"/>
      <c r="F31" s="678"/>
      <c r="G31" s="678"/>
      <c r="H31" s="678"/>
      <c r="I31" s="678"/>
      <c r="J31" s="678"/>
      <c r="K31" s="678"/>
      <c r="L31" s="678"/>
      <c r="M31" s="678"/>
      <c r="N31" s="678"/>
      <c r="O31" s="678"/>
      <c r="P31" s="678"/>
      <c r="Q31" s="679"/>
      <c r="R31" s="680">
        <v>4892530</v>
      </c>
      <c r="S31" s="681"/>
      <c r="T31" s="681"/>
      <c r="U31" s="681"/>
      <c r="V31" s="681"/>
      <c r="W31" s="681"/>
      <c r="X31" s="681"/>
      <c r="Y31" s="682"/>
      <c r="Z31" s="713">
        <v>33.1</v>
      </c>
      <c r="AA31" s="713"/>
      <c r="AB31" s="713"/>
      <c r="AC31" s="713"/>
      <c r="AD31" s="714" t="s">
        <v>247</v>
      </c>
      <c r="AE31" s="714"/>
      <c r="AF31" s="714"/>
      <c r="AG31" s="714"/>
      <c r="AH31" s="714"/>
      <c r="AI31" s="714"/>
      <c r="AJ31" s="714"/>
      <c r="AK31" s="714"/>
      <c r="AL31" s="683" t="s">
        <v>247</v>
      </c>
      <c r="AM31" s="684"/>
      <c r="AN31" s="684"/>
      <c r="AO31" s="715"/>
      <c r="AP31" s="756" t="s">
        <v>314</v>
      </c>
      <c r="AQ31" s="757"/>
      <c r="AR31" s="757"/>
      <c r="AS31" s="757"/>
      <c r="AT31" s="762" t="s">
        <v>315</v>
      </c>
      <c r="AU31" s="231"/>
      <c r="AV31" s="231"/>
      <c r="AW31" s="231"/>
      <c r="AX31" s="746" t="s">
        <v>189</v>
      </c>
      <c r="AY31" s="747"/>
      <c r="AZ31" s="747"/>
      <c r="BA31" s="747"/>
      <c r="BB31" s="747"/>
      <c r="BC31" s="747"/>
      <c r="BD31" s="747"/>
      <c r="BE31" s="747"/>
      <c r="BF31" s="748"/>
      <c r="BG31" s="749">
        <v>99.3</v>
      </c>
      <c r="BH31" s="750"/>
      <c r="BI31" s="750"/>
      <c r="BJ31" s="750"/>
      <c r="BK31" s="750"/>
      <c r="BL31" s="750"/>
      <c r="BM31" s="751">
        <v>96.9</v>
      </c>
      <c r="BN31" s="750"/>
      <c r="BO31" s="750"/>
      <c r="BP31" s="750"/>
      <c r="BQ31" s="752"/>
      <c r="BR31" s="749">
        <v>99.3</v>
      </c>
      <c r="BS31" s="750"/>
      <c r="BT31" s="750"/>
      <c r="BU31" s="750"/>
      <c r="BV31" s="750"/>
      <c r="BW31" s="750"/>
      <c r="BX31" s="751">
        <v>96.8</v>
      </c>
      <c r="BY31" s="750"/>
      <c r="BZ31" s="750"/>
      <c r="CA31" s="750"/>
      <c r="CB31" s="752"/>
      <c r="CD31" s="767"/>
      <c r="CE31" s="768"/>
      <c r="CF31" s="719" t="s">
        <v>316</v>
      </c>
      <c r="CG31" s="720"/>
      <c r="CH31" s="720"/>
      <c r="CI31" s="720"/>
      <c r="CJ31" s="720"/>
      <c r="CK31" s="720"/>
      <c r="CL31" s="720"/>
      <c r="CM31" s="720"/>
      <c r="CN31" s="720"/>
      <c r="CO31" s="720"/>
      <c r="CP31" s="720"/>
      <c r="CQ31" s="721"/>
      <c r="CR31" s="680">
        <v>31832</v>
      </c>
      <c r="CS31" s="699"/>
      <c r="CT31" s="699"/>
      <c r="CU31" s="699"/>
      <c r="CV31" s="699"/>
      <c r="CW31" s="699"/>
      <c r="CX31" s="699"/>
      <c r="CY31" s="700"/>
      <c r="CZ31" s="683">
        <v>0.2</v>
      </c>
      <c r="DA31" s="701"/>
      <c r="DB31" s="701"/>
      <c r="DC31" s="702"/>
      <c r="DD31" s="686">
        <v>31367</v>
      </c>
      <c r="DE31" s="699"/>
      <c r="DF31" s="699"/>
      <c r="DG31" s="699"/>
      <c r="DH31" s="699"/>
      <c r="DI31" s="699"/>
      <c r="DJ31" s="699"/>
      <c r="DK31" s="700"/>
      <c r="DL31" s="686">
        <v>31367</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2">
      <c r="B32" s="771" t="s">
        <v>317</v>
      </c>
      <c r="C32" s="772"/>
      <c r="D32" s="772"/>
      <c r="E32" s="772"/>
      <c r="F32" s="772"/>
      <c r="G32" s="772"/>
      <c r="H32" s="772"/>
      <c r="I32" s="772"/>
      <c r="J32" s="772"/>
      <c r="K32" s="772"/>
      <c r="L32" s="772"/>
      <c r="M32" s="772"/>
      <c r="N32" s="772"/>
      <c r="O32" s="772"/>
      <c r="P32" s="772"/>
      <c r="Q32" s="773"/>
      <c r="R32" s="680" t="s">
        <v>247</v>
      </c>
      <c r="S32" s="681"/>
      <c r="T32" s="681"/>
      <c r="U32" s="681"/>
      <c r="V32" s="681"/>
      <c r="W32" s="681"/>
      <c r="X32" s="681"/>
      <c r="Y32" s="682"/>
      <c r="Z32" s="713" t="s">
        <v>247</v>
      </c>
      <c r="AA32" s="713"/>
      <c r="AB32" s="713"/>
      <c r="AC32" s="713"/>
      <c r="AD32" s="714" t="s">
        <v>130</v>
      </c>
      <c r="AE32" s="714"/>
      <c r="AF32" s="714"/>
      <c r="AG32" s="714"/>
      <c r="AH32" s="714"/>
      <c r="AI32" s="714"/>
      <c r="AJ32" s="714"/>
      <c r="AK32" s="714"/>
      <c r="AL32" s="683" t="s">
        <v>247</v>
      </c>
      <c r="AM32" s="684"/>
      <c r="AN32" s="684"/>
      <c r="AO32" s="715"/>
      <c r="AP32" s="758"/>
      <c r="AQ32" s="759"/>
      <c r="AR32" s="759"/>
      <c r="AS32" s="759"/>
      <c r="AT32" s="763"/>
      <c r="AU32" s="230" t="s">
        <v>318</v>
      </c>
      <c r="AV32" s="230"/>
      <c r="AW32" s="230"/>
      <c r="AX32" s="677" t="s">
        <v>319</v>
      </c>
      <c r="AY32" s="678"/>
      <c r="AZ32" s="678"/>
      <c r="BA32" s="678"/>
      <c r="BB32" s="678"/>
      <c r="BC32" s="678"/>
      <c r="BD32" s="678"/>
      <c r="BE32" s="678"/>
      <c r="BF32" s="679"/>
      <c r="BG32" s="753">
        <v>99.5</v>
      </c>
      <c r="BH32" s="699"/>
      <c r="BI32" s="699"/>
      <c r="BJ32" s="699"/>
      <c r="BK32" s="699"/>
      <c r="BL32" s="699"/>
      <c r="BM32" s="684">
        <v>96</v>
      </c>
      <c r="BN32" s="745"/>
      <c r="BO32" s="745"/>
      <c r="BP32" s="745"/>
      <c r="BQ32" s="726"/>
      <c r="BR32" s="753">
        <v>99.2</v>
      </c>
      <c r="BS32" s="699"/>
      <c r="BT32" s="699"/>
      <c r="BU32" s="699"/>
      <c r="BV32" s="699"/>
      <c r="BW32" s="699"/>
      <c r="BX32" s="684">
        <v>95.5</v>
      </c>
      <c r="BY32" s="745"/>
      <c r="BZ32" s="745"/>
      <c r="CA32" s="745"/>
      <c r="CB32" s="726"/>
      <c r="CD32" s="769"/>
      <c r="CE32" s="770"/>
      <c r="CF32" s="719" t="s">
        <v>320</v>
      </c>
      <c r="CG32" s="720"/>
      <c r="CH32" s="720"/>
      <c r="CI32" s="720"/>
      <c r="CJ32" s="720"/>
      <c r="CK32" s="720"/>
      <c r="CL32" s="720"/>
      <c r="CM32" s="720"/>
      <c r="CN32" s="720"/>
      <c r="CO32" s="720"/>
      <c r="CP32" s="720"/>
      <c r="CQ32" s="721"/>
      <c r="CR32" s="680" t="s">
        <v>247</v>
      </c>
      <c r="CS32" s="681"/>
      <c r="CT32" s="681"/>
      <c r="CU32" s="681"/>
      <c r="CV32" s="681"/>
      <c r="CW32" s="681"/>
      <c r="CX32" s="681"/>
      <c r="CY32" s="682"/>
      <c r="CZ32" s="683" t="s">
        <v>247</v>
      </c>
      <c r="DA32" s="701"/>
      <c r="DB32" s="701"/>
      <c r="DC32" s="702"/>
      <c r="DD32" s="686" t="s">
        <v>130</v>
      </c>
      <c r="DE32" s="681"/>
      <c r="DF32" s="681"/>
      <c r="DG32" s="681"/>
      <c r="DH32" s="681"/>
      <c r="DI32" s="681"/>
      <c r="DJ32" s="681"/>
      <c r="DK32" s="682"/>
      <c r="DL32" s="686" t="s">
        <v>130</v>
      </c>
      <c r="DM32" s="681"/>
      <c r="DN32" s="681"/>
      <c r="DO32" s="681"/>
      <c r="DP32" s="681"/>
      <c r="DQ32" s="681"/>
      <c r="DR32" s="681"/>
      <c r="DS32" s="681"/>
      <c r="DT32" s="681"/>
      <c r="DU32" s="681"/>
      <c r="DV32" s="682"/>
      <c r="DW32" s="683" t="s">
        <v>130</v>
      </c>
      <c r="DX32" s="701"/>
      <c r="DY32" s="701"/>
      <c r="DZ32" s="701"/>
      <c r="EA32" s="701"/>
      <c r="EB32" s="701"/>
      <c r="EC32" s="722"/>
    </row>
    <row r="33" spans="2:133" ht="11.25" customHeight="1" x14ac:dyDescent="0.2">
      <c r="B33" s="677" t="s">
        <v>321</v>
      </c>
      <c r="C33" s="678"/>
      <c r="D33" s="678"/>
      <c r="E33" s="678"/>
      <c r="F33" s="678"/>
      <c r="G33" s="678"/>
      <c r="H33" s="678"/>
      <c r="I33" s="678"/>
      <c r="J33" s="678"/>
      <c r="K33" s="678"/>
      <c r="L33" s="678"/>
      <c r="M33" s="678"/>
      <c r="N33" s="678"/>
      <c r="O33" s="678"/>
      <c r="P33" s="678"/>
      <c r="Q33" s="679"/>
      <c r="R33" s="680">
        <v>692365</v>
      </c>
      <c r="S33" s="681"/>
      <c r="T33" s="681"/>
      <c r="U33" s="681"/>
      <c r="V33" s="681"/>
      <c r="W33" s="681"/>
      <c r="X33" s="681"/>
      <c r="Y33" s="682"/>
      <c r="Z33" s="713">
        <v>4.7</v>
      </c>
      <c r="AA33" s="713"/>
      <c r="AB33" s="713"/>
      <c r="AC33" s="713"/>
      <c r="AD33" s="714" t="s">
        <v>247</v>
      </c>
      <c r="AE33" s="714"/>
      <c r="AF33" s="714"/>
      <c r="AG33" s="714"/>
      <c r="AH33" s="714"/>
      <c r="AI33" s="714"/>
      <c r="AJ33" s="714"/>
      <c r="AK33" s="714"/>
      <c r="AL33" s="683" t="s">
        <v>130</v>
      </c>
      <c r="AM33" s="684"/>
      <c r="AN33" s="684"/>
      <c r="AO33" s="715"/>
      <c r="AP33" s="760"/>
      <c r="AQ33" s="761"/>
      <c r="AR33" s="761"/>
      <c r="AS33" s="761"/>
      <c r="AT33" s="764"/>
      <c r="AU33" s="232"/>
      <c r="AV33" s="232"/>
      <c r="AW33" s="232"/>
      <c r="AX33" s="661" t="s">
        <v>322</v>
      </c>
      <c r="AY33" s="662"/>
      <c r="AZ33" s="662"/>
      <c r="BA33" s="662"/>
      <c r="BB33" s="662"/>
      <c r="BC33" s="662"/>
      <c r="BD33" s="662"/>
      <c r="BE33" s="662"/>
      <c r="BF33" s="663"/>
      <c r="BG33" s="744">
        <v>99</v>
      </c>
      <c r="BH33" s="665"/>
      <c r="BI33" s="665"/>
      <c r="BJ33" s="665"/>
      <c r="BK33" s="665"/>
      <c r="BL33" s="665"/>
      <c r="BM33" s="707">
        <v>97.8</v>
      </c>
      <c r="BN33" s="665"/>
      <c r="BO33" s="665"/>
      <c r="BP33" s="665"/>
      <c r="BQ33" s="709"/>
      <c r="BR33" s="744">
        <v>99.3</v>
      </c>
      <c r="BS33" s="665"/>
      <c r="BT33" s="665"/>
      <c r="BU33" s="665"/>
      <c r="BV33" s="665"/>
      <c r="BW33" s="665"/>
      <c r="BX33" s="707">
        <v>97.9</v>
      </c>
      <c r="BY33" s="665"/>
      <c r="BZ33" s="665"/>
      <c r="CA33" s="665"/>
      <c r="CB33" s="709"/>
      <c r="CD33" s="719" t="s">
        <v>323</v>
      </c>
      <c r="CE33" s="720"/>
      <c r="CF33" s="720"/>
      <c r="CG33" s="720"/>
      <c r="CH33" s="720"/>
      <c r="CI33" s="720"/>
      <c r="CJ33" s="720"/>
      <c r="CK33" s="720"/>
      <c r="CL33" s="720"/>
      <c r="CM33" s="720"/>
      <c r="CN33" s="720"/>
      <c r="CO33" s="720"/>
      <c r="CP33" s="720"/>
      <c r="CQ33" s="721"/>
      <c r="CR33" s="680">
        <v>8564950</v>
      </c>
      <c r="CS33" s="699"/>
      <c r="CT33" s="699"/>
      <c r="CU33" s="699"/>
      <c r="CV33" s="699"/>
      <c r="CW33" s="699"/>
      <c r="CX33" s="699"/>
      <c r="CY33" s="700"/>
      <c r="CZ33" s="683">
        <v>60.5</v>
      </c>
      <c r="DA33" s="701"/>
      <c r="DB33" s="701"/>
      <c r="DC33" s="702"/>
      <c r="DD33" s="686">
        <v>4530690</v>
      </c>
      <c r="DE33" s="699"/>
      <c r="DF33" s="699"/>
      <c r="DG33" s="699"/>
      <c r="DH33" s="699"/>
      <c r="DI33" s="699"/>
      <c r="DJ33" s="699"/>
      <c r="DK33" s="700"/>
      <c r="DL33" s="686">
        <v>2744565</v>
      </c>
      <c r="DM33" s="699"/>
      <c r="DN33" s="699"/>
      <c r="DO33" s="699"/>
      <c r="DP33" s="699"/>
      <c r="DQ33" s="699"/>
      <c r="DR33" s="699"/>
      <c r="DS33" s="699"/>
      <c r="DT33" s="699"/>
      <c r="DU33" s="699"/>
      <c r="DV33" s="700"/>
      <c r="DW33" s="683">
        <v>39.1</v>
      </c>
      <c r="DX33" s="701"/>
      <c r="DY33" s="701"/>
      <c r="DZ33" s="701"/>
      <c r="EA33" s="701"/>
      <c r="EB33" s="701"/>
      <c r="EC33" s="722"/>
    </row>
    <row r="34" spans="2:133" ht="11.25" customHeight="1" x14ac:dyDescent="0.2">
      <c r="B34" s="677" t="s">
        <v>324</v>
      </c>
      <c r="C34" s="678"/>
      <c r="D34" s="678"/>
      <c r="E34" s="678"/>
      <c r="F34" s="678"/>
      <c r="G34" s="678"/>
      <c r="H34" s="678"/>
      <c r="I34" s="678"/>
      <c r="J34" s="678"/>
      <c r="K34" s="678"/>
      <c r="L34" s="678"/>
      <c r="M34" s="678"/>
      <c r="N34" s="678"/>
      <c r="O34" s="678"/>
      <c r="P34" s="678"/>
      <c r="Q34" s="679"/>
      <c r="R34" s="680">
        <v>29869</v>
      </c>
      <c r="S34" s="681"/>
      <c r="T34" s="681"/>
      <c r="U34" s="681"/>
      <c r="V34" s="681"/>
      <c r="W34" s="681"/>
      <c r="X34" s="681"/>
      <c r="Y34" s="682"/>
      <c r="Z34" s="713">
        <v>0.2</v>
      </c>
      <c r="AA34" s="713"/>
      <c r="AB34" s="713"/>
      <c r="AC34" s="713"/>
      <c r="AD34" s="714">
        <v>22172</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325</v>
      </c>
      <c r="CE34" s="720"/>
      <c r="CF34" s="720"/>
      <c r="CG34" s="720"/>
      <c r="CH34" s="720"/>
      <c r="CI34" s="720"/>
      <c r="CJ34" s="720"/>
      <c r="CK34" s="720"/>
      <c r="CL34" s="720"/>
      <c r="CM34" s="720"/>
      <c r="CN34" s="720"/>
      <c r="CO34" s="720"/>
      <c r="CP34" s="720"/>
      <c r="CQ34" s="721"/>
      <c r="CR34" s="680">
        <v>1700880</v>
      </c>
      <c r="CS34" s="681"/>
      <c r="CT34" s="681"/>
      <c r="CU34" s="681"/>
      <c r="CV34" s="681"/>
      <c r="CW34" s="681"/>
      <c r="CX34" s="681"/>
      <c r="CY34" s="682"/>
      <c r="CZ34" s="683">
        <v>12</v>
      </c>
      <c r="DA34" s="701"/>
      <c r="DB34" s="701"/>
      <c r="DC34" s="702"/>
      <c r="DD34" s="686">
        <v>1341857</v>
      </c>
      <c r="DE34" s="681"/>
      <c r="DF34" s="681"/>
      <c r="DG34" s="681"/>
      <c r="DH34" s="681"/>
      <c r="DI34" s="681"/>
      <c r="DJ34" s="681"/>
      <c r="DK34" s="682"/>
      <c r="DL34" s="686">
        <v>1142912</v>
      </c>
      <c r="DM34" s="681"/>
      <c r="DN34" s="681"/>
      <c r="DO34" s="681"/>
      <c r="DP34" s="681"/>
      <c r="DQ34" s="681"/>
      <c r="DR34" s="681"/>
      <c r="DS34" s="681"/>
      <c r="DT34" s="681"/>
      <c r="DU34" s="681"/>
      <c r="DV34" s="682"/>
      <c r="DW34" s="683">
        <v>16.3</v>
      </c>
      <c r="DX34" s="701"/>
      <c r="DY34" s="701"/>
      <c r="DZ34" s="701"/>
      <c r="EA34" s="701"/>
      <c r="EB34" s="701"/>
      <c r="EC34" s="722"/>
    </row>
    <row r="35" spans="2:133" ht="11.25" customHeight="1" x14ac:dyDescent="0.2">
      <c r="B35" s="677" t="s">
        <v>326</v>
      </c>
      <c r="C35" s="678"/>
      <c r="D35" s="678"/>
      <c r="E35" s="678"/>
      <c r="F35" s="678"/>
      <c r="G35" s="678"/>
      <c r="H35" s="678"/>
      <c r="I35" s="678"/>
      <c r="J35" s="678"/>
      <c r="K35" s="678"/>
      <c r="L35" s="678"/>
      <c r="M35" s="678"/>
      <c r="N35" s="678"/>
      <c r="O35" s="678"/>
      <c r="P35" s="678"/>
      <c r="Q35" s="679"/>
      <c r="R35" s="680">
        <v>35331</v>
      </c>
      <c r="S35" s="681"/>
      <c r="T35" s="681"/>
      <c r="U35" s="681"/>
      <c r="V35" s="681"/>
      <c r="W35" s="681"/>
      <c r="X35" s="681"/>
      <c r="Y35" s="682"/>
      <c r="Z35" s="713">
        <v>0.2</v>
      </c>
      <c r="AA35" s="713"/>
      <c r="AB35" s="713"/>
      <c r="AC35" s="713"/>
      <c r="AD35" s="714" t="s">
        <v>247</v>
      </c>
      <c r="AE35" s="714"/>
      <c r="AF35" s="714"/>
      <c r="AG35" s="714"/>
      <c r="AH35" s="714"/>
      <c r="AI35" s="714"/>
      <c r="AJ35" s="714"/>
      <c r="AK35" s="714"/>
      <c r="AL35" s="683" t="s">
        <v>130</v>
      </c>
      <c r="AM35" s="684"/>
      <c r="AN35" s="684"/>
      <c r="AO35" s="715"/>
      <c r="AP35" s="235"/>
      <c r="AQ35" s="741" t="s">
        <v>327</v>
      </c>
      <c r="AR35" s="742"/>
      <c r="AS35" s="742"/>
      <c r="AT35" s="742"/>
      <c r="AU35" s="742"/>
      <c r="AV35" s="742"/>
      <c r="AW35" s="742"/>
      <c r="AX35" s="742"/>
      <c r="AY35" s="742"/>
      <c r="AZ35" s="742"/>
      <c r="BA35" s="742"/>
      <c r="BB35" s="742"/>
      <c r="BC35" s="742"/>
      <c r="BD35" s="742"/>
      <c r="BE35" s="742"/>
      <c r="BF35" s="743"/>
      <c r="BG35" s="741" t="s">
        <v>328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329</v>
      </c>
      <c r="CE35" s="720"/>
      <c r="CF35" s="720"/>
      <c r="CG35" s="720"/>
      <c r="CH35" s="720"/>
      <c r="CI35" s="720"/>
      <c r="CJ35" s="720"/>
      <c r="CK35" s="720"/>
      <c r="CL35" s="720"/>
      <c r="CM35" s="720"/>
      <c r="CN35" s="720"/>
      <c r="CO35" s="720"/>
      <c r="CP35" s="720"/>
      <c r="CQ35" s="721"/>
      <c r="CR35" s="680">
        <v>94260</v>
      </c>
      <c r="CS35" s="699"/>
      <c r="CT35" s="699"/>
      <c r="CU35" s="699"/>
      <c r="CV35" s="699"/>
      <c r="CW35" s="699"/>
      <c r="CX35" s="699"/>
      <c r="CY35" s="700"/>
      <c r="CZ35" s="683">
        <v>0.7</v>
      </c>
      <c r="DA35" s="701"/>
      <c r="DB35" s="701"/>
      <c r="DC35" s="702"/>
      <c r="DD35" s="686">
        <v>86281</v>
      </c>
      <c r="DE35" s="699"/>
      <c r="DF35" s="699"/>
      <c r="DG35" s="699"/>
      <c r="DH35" s="699"/>
      <c r="DI35" s="699"/>
      <c r="DJ35" s="699"/>
      <c r="DK35" s="700"/>
      <c r="DL35" s="686">
        <v>83298</v>
      </c>
      <c r="DM35" s="699"/>
      <c r="DN35" s="699"/>
      <c r="DO35" s="699"/>
      <c r="DP35" s="699"/>
      <c r="DQ35" s="699"/>
      <c r="DR35" s="699"/>
      <c r="DS35" s="699"/>
      <c r="DT35" s="699"/>
      <c r="DU35" s="699"/>
      <c r="DV35" s="700"/>
      <c r="DW35" s="683">
        <v>1.2</v>
      </c>
      <c r="DX35" s="701"/>
      <c r="DY35" s="701"/>
      <c r="DZ35" s="701"/>
      <c r="EA35" s="701"/>
      <c r="EB35" s="701"/>
      <c r="EC35" s="722"/>
    </row>
    <row r="36" spans="2:133" ht="11.25" customHeight="1" x14ac:dyDescent="0.2">
      <c r="B36" s="677" t="s">
        <v>330</v>
      </c>
      <c r="C36" s="678"/>
      <c r="D36" s="678"/>
      <c r="E36" s="678"/>
      <c r="F36" s="678"/>
      <c r="G36" s="678"/>
      <c r="H36" s="678"/>
      <c r="I36" s="678"/>
      <c r="J36" s="678"/>
      <c r="K36" s="678"/>
      <c r="L36" s="678"/>
      <c r="M36" s="678"/>
      <c r="N36" s="678"/>
      <c r="O36" s="678"/>
      <c r="P36" s="678"/>
      <c r="Q36" s="679"/>
      <c r="R36" s="680">
        <v>509844</v>
      </c>
      <c r="S36" s="681"/>
      <c r="T36" s="681"/>
      <c r="U36" s="681"/>
      <c r="V36" s="681"/>
      <c r="W36" s="681"/>
      <c r="X36" s="681"/>
      <c r="Y36" s="682"/>
      <c r="Z36" s="713">
        <v>3.5</v>
      </c>
      <c r="AA36" s="713"/>
      <c r="AB36" s="713"/>
      <c r="AC36" s="713"/>
      <c r="AD36" s="714" t="s">
        <v>247</v>
      </c>
      <c r="AE36" s="714"/>
      <c r="AF36" s="714"/>
      <c r="AG36" s="714"/>
      <c r="AH36" s="714"/>
      <c r="AI36" s="714"/>
      <c r="AJ36" s="714"/>
      <c r="AK36" s="714"/>
      <c r="AL36" s="683" t="s">
        <v>247</v>
      </c>
      <c r="AM36" s="684"/>
      <c r="AN36" s="684"/>
      <c r="AO36" s="715"/>
      <c r="AP36" s="235"/>
      <c r="AQ36" s="732" t="s">
        <v>331</v>
      </c>
      <c r="AR36" s="733"/>
      <c r="AS36" s="733"/>
      <c r="AT36" s="733"/>
      <c r="AU36" s="733"/>
      <c r="AV36" s="733"/>
      <c r="AW36" s="733"/>
      <c r="AX36" s="733"/>
      <c r="AY36" s="734"/>
      <c r="AZ36" s="735">
        <v>1724506</v>
      </c>
      <c r="BA36" s="736"/>
      <c r="BB36" s="736"/>
      <c r="BC36" s="736"/>
      <c r="BD36" s="736"/>
      <c r="BE36" s="736"/>
      <c r="BF36" s="737"/>
      <c r="BG36" s="738" t="s">
        <v>332</v>
      </c>
      <c r="BH36" s="739"/>
      <c r="BI36" s="739"/>
      <c r="BJ36" s="739"/>
      <c r="BK36" s="739"/>
      <c r="BL36" s="739"/>
      <c r="BM36" s="739"/>
      <c r="BN36" s="739"/>
      <c r="BO36" s="739"/>
      <c r="BP36" s="739"/>
      <c r="BQ36" s="739"/>
      <c r="BR36" s="739"/>
      <c r="BS36" s="739"/>
      <c r="BT36" s="739"/>
      <c r="BU36" s="740"/>
      <c r="BV36" s="735">
        <v>71910</v>
      </c>
      <c r="BW36" s="736"/>
      <c r="BX36" s="736"/>
      <c r="BY36" s="736"/>
      <c r="BZ36" s="736"/>
      <c r="CA36" s="736"/>
      <c r="CB36" s="737"/>
      <c r="CD36" s="719" t="s">
        <v>333</v>
      </c>
      <c r="CE36" s="720"/>
      <c r="CF36" s="720"/>
      <c r="CG36" s="720"/>
      <c r="CH36" s="720"/>
      <c r="CI36" s="720"/>
      <c r="CJ36" s="720"/>
      <c r="CK36" s="720"/>
      <c r="CL36" s="720"/>
      <c r="CM36" s="720"/>
      <c r="CN36" s="720"/>
      <c r="CO36" s="720"/>
      <c r="CP36" s="720"/>
      <c r="CQ36" s="721"/>
      <c r="CR36" s="680">
        <v>4439755</v>
      </c>
      <c r="CS36" s="681"/>
      <c r="CT36" s="681"/>
      <c r="CU36" s="681"/>
      <c r="CV36" s="681"/>
      <c r="CW36" s="681"/>
      <c r="CX36" s="681"/>
      <c r="CY36" s="682"/>
      <c r="CZ36" s="683">
        <v>31.4</v>
      </c>
      <c r="DA36" s="701"/>
      <c r="DB36" s="701"/>
      <c r="DC36" s="702"/>
      <c r="DD36" s="686">
        <v>1032795</v>
      </c>
      <c r="DE36" s="681"/>
      <c r="DF36" s="681"/>
      <c r="DG36" s="681"/>
      <c r="DH36" s="681"/>
      <c r="DI36" s="681"/>
      <c r="DJ36" s="681"/>
      <c r="DK36" s="682"/>
      <c r="DL36" s="686">
        <v>578302</v>
      </c>
      <c r="DM36" s="681"/>
      <c r="DN36" s="681"/>
      <c r="DO36" s="681"/>
      <c r="DP36" s="681"/>
      <c r="DQ36" s="681"/>
      <c r="DR36" s="681"/>
      <c r="DS36" s="681"/>
      <c r="DT36" s="681"/>
      <c r="DU36" s="681"/>
      <c r="DV36" s="682"/>
      <c r="DW36" s="683">
        <v>8.1999999999999993</v>
      </c>
      <c r="DX36" s="701"/>
      <c r="DY36" s="701"/>
      <c r="DZ36" s="701"/>
      <c r="EA36" s="701"/>
      <c r="EB36" s="701"/>
      <c r="EC36" s="722"/>
    </row>
    <row r="37" spans="2:133" ht="11.25" customHeight="1" x14ac:dyDescent="0.2">
      <c r="B37" s="677" t="s">
        <v>334</v>
      </c>
      <c r="C37" s="678"/>
      <c r="D37" s="678"/>
      <c r="E37" s="678"/>
      <c r="F37" s="678"/>
      <c r="G37" s="678"/>
      <c r="H37" s="678"/>
      <c r="I37" s="678"/>
      <c r="J37" s="678"/>
      <c r="K37" s="678"/>
      <c r="L37" s="678"/>
      <c r="M37" s="678"/>
      <c r="N37" s="678"/>
      <c r="O37" s="678"/>
      <c r="P37" s="678"/>
      <c r="Q37" s="679"/>
      <c r="R37" s="680">
        <v>918644</v>
      </c>
      <c r="S37" s="681"/>
      <c r="T37" s="681"/>
      <c r="U37" s="681"/>
      <c r="V37" s="681"/>
      <c r="W37" s="681"/>
      <c r="X37" s="681"/>
      <c r="Y37" s="682"/>
      <c r="Z37" s="713">
        <v>6.2</v>
      </c>
      <c r="AA37" s="713"/>
      <c r="AB37" s="713"/>
      <c r="AC37" s="713"/>
      <c r="AD37" s="714" t="s">
        <v>130</v>
      </c>
      <c r="AE37" s="714"/>
      <c r="AF37" s="714"/>
      <c r="AG37" s="714"/>
      <c r="AH37" s="714"/>
      <c r="AI37" s="714"/>
      <c r="AJ37" s="714"/>
      <c r="AK37" s="714"/>
      <c r="AL37" s="683" t="s">
        <v>247</v>
      </c>
      <c r="AM37" s="684"/>
      <c r="AN37" s="684"/>
      <c r="AO37" s="715"/>
      <c r="AQ37" s="723" t="s">
        <v>335</v>
      </c>
      <c r="AR37" s="724"/>
      <c r="AS37" s="724"/>
      <c r="AT37" s="724"/>
      <c r="AU37" s="724"/>
      <c r="AV37" s="724"/>
      <c r="AW37" s="724"/>
      <c r="AX37" s="724"/>
      <c r="AY37" s="725"/>
      <c r="AZ37" s="680">
        <v>548723</v>
      </c>
      <c r="BA37" s="681"/>
      <c r="BB37" s="681"/>
      <c r="BC37" s="681"/>
      <c r="BD37" s="699"/>
      <c r="BE37" s="699"/>
      <c r="BF37" s="726"/>
      <c r="BG37" s="719" t="s">
        <v>336</v>
      </c>
      <c r="BH37" s="720"/>
      <c r="BI37" s="720"/>
      <c r="BJ37" s="720"/>
      <c r="BK37" s="720"/>
      <c r="BL37" s="720"/>
      <c r="BM37" s="720"/>
      <c r="BN37" s="720"/>
      <c r="BO37" s="720"/>
      <c r="BP37" s="720"/>
      <c r="BQ37" s="720"/>
      <c r="BR37" s="720"/>
      <c r="BS37" s="720"/>
      <c r="BT37" s="720"/>
      <c r="BU37" s="721"/>
      <c r="BV37" s="680">
        <v>69215</v>
      </c>
      <c r="BW37" s="681"/>
      <c r="BX37" s="681"/>
      <c r="BY37" s="681"/>
      <c r="BZ37" s="681"/>
      <c r="CA37" s="681"/>
      <c r="CB37" s="727"/>
      <c r="CD37" s="719" t="s">
        <v>337</v>
      </c>
      <c r="CE37" s="720"/>
      <c r="CF37" s="720"/>
      <c r="CG37" s="720"/>
      <c r="CH37" s="720"/>
      <c r="CI37" s="720"/>
      <c r="CJ37" s="720"/>
      <c r="CK37" s="720"/>
      <c r="CL37" s="720"/>
      <c r="CM37" s="720"/>
      <c r="CN37" s="720"/>
      <c r="CO37" s="720"/>
      <c r="CP37" s="720"/>
      <c r="CQ37" s="721"/>
      <c r="CR37" s="680">
        <v>74179</v>
      </c>
      <c r="CS37" s="699"/>
      <c r="CT37" s="699"/>
      <c r="CU37" s="699"/>
      <c r="CV37" s="699"/>
      <c r="CW37" s="699"/>
      <c r="CX37" s="699"/>
      <c r="CY37" s="700"/>
      <c r="CZ37" s="683">
        <v>0.5</v>
      </c>
      <c r="DA37" s="701"/>
      <c r="DB37" s="701"/>
      <c r="DC37" s="702"/>
      <c r="DD37" s="686">
        <v>65418</v>
      </c>
      <c r="DE37" s="699"/>
      <c r="DF37" s="699"/>
      <c r="DG37" s="699"/>
      <c r="DH37" s="699"/>
      <c r="DI37" s="699"/>
      <c r="DJ37" s="699"/>
      <c r="DK37" s="700"/>
      <c r="DL37" s="686">
        <v>64092</v>
      </c>
      <c r="DM37" s="699"/>
      <c r="DN37" s="699"/>
      <c r="DO37" s="699"/>
      <c r="DP37" s="699"/>
      <c r="DQ37" s="699"/>
      <c r="DR37" s="699"/>
      <c r="DS37" s="699"/>
      <c r="DT37" s="699"/>
      <c r="DU37" s="699"/>
      <c r="DV37" s="700"/>
      <c r="DW37" s="683">
        <v>0.9</v>
      </c>
      <c r="DX37" s="701"/>
      <c r="DY37" s="701"/>
      <c r="DZ37" s="701"/>
      <c r="EA37" s="701"/>
      <c r="EB37" s="701"/>
      <c r="EC37" s="722"/>
    </row>
    <row r="38" spans="2:133" ht="11.25" customHeight="1" x14ac:dyDescent="0.2">
      <c r="B38" s="677" t="s">
        <v>338</v>
      </c>
      <c r="C38" s="678"/>
      <c r="D38" s="678"/>
      <c r="E38" s="678"/>
      <c r="F38" s="678"/>
      <c r="G38" s="678"/>
      <c r="H38" s="678"/>
      <c r="I38" s="678"/>
      <c r="J38" s="678"/>
      <c r="K38" s="678"/>
      <c r="L38" s="678"/>
      <c r="M38" s="678"/>
      <c r="N38" s="678"/>
      <c r="O38" s="678"/>
      <c r="P38" s="678"/>
      <c r="Q38" s="679"/>
      <c r="R38" s="680">
        <v>145366</v>
      </c>
      <c r="S38" s="681"/>
      <c r="T38" s="681"/>
      <c r="U38" s="681"/>
      <c r="V38" s="681"/>
      <c r="W38" s="681"/>
      <c r="X38" s="681"/>
      <c r="Y38" s="682"/>
      <c r="Z38" s="713">
        <v>1</v>
      </c>
      <c r="AA38" s="713"/>
      <c r="AB38" s="713"/>
      <c r="AC38" s="713"/>
      <c r="AD38" s="714">
        <v>230</v>
      </c>
      <c r="AE38" s="714"/>
      <c r="AF38" s="714"/>
      <c r="AG38" s="714"/>
      <c r="AH38" s="714"/>
      <c r="AI38" s="714"/>
      <c r="AJ38" s="714"/>
      <c r="AK38" s="714"/>
      <c r="AL38" s="683">
        <v>0</v>
      </c>
      <c r="AM38" s="684"/>
      <c r="AN38" s="684"/>
      <c r="AO38" s="715"/>
      <c r="AQ38" s="723" t="s">
        <v>339</v>
      </c>
      <c r="AR38" s="724"/>
      <c r="AS38" s="724"/>
      <c r="AT38" s="724"/>
      <c r="AU38" s="724"/>
      <c r="AV38" s="724"/>
      <c r="AW38" s="724"/>
      <c r="AX38" s="724"/>
      <c r="AY38" s="725"/>
      <c r="AZ38" s="680" t="s">
        <v>247</v>
      </c>
      <c r="BA38" s="681"/>
      <c r="BB38" s="681"/>
      <c r="BC38" s="681"/>
      <c r="BD38" s="699"/>
      <c r="BE38" s="699"/>
      <c r="BF38" s="726"/>
      <c r="BG38" s="719" t="s">
        <v>340</v>
      </c>
      <c r="BH38" s="720"/>
      <c r="BI38" s="720"/>
      <c r="BJ38" s="720"/>
      <c r="BK38" s="720"/>
      <c r="BL38" s="720"/>
      <c r="BM38" s="720"/>
      <c r="BN38" s="720"/>
      <c r="BO38" s="720"/>
      <c r="BP38" s="720"/>
      <c r="BQ38" s="720"/>
      <c r="BR38" s="720"/>
      <c r="BS38" s="720"/>
      <c r="BT38" s="720"/>
      <c r="BU38" s="721"/>
      <c r="BV38" s="680">
        <v>4879</v>
      </c>
      <c r="BW38" s="681"/>
      <c r="BX38" s="681"/>
      <c r="BY38" s="681"/>
      <c r="BZ38" s="681"/>
      <c r="CA38" s="681"/>
      <c r="CB38" s="727"/>
      <c r="CD38" s="719" t="s">
        <v>341</v>
      </c>
      <c r="CE38" s="720"/>
      <c r="CF38" s="720"/>
      <c r="CG38" s="720"/>
      <c r="CH38" s="720"/>
      <c r="CI38" s="720"/>
      <c r="CJ38" s="720"/>
      <c r="CK38" s="720"/>
      <c r="CL38" s="720"/>
      <c r="CM38" s="720"/>
      <c r="CN38" s="720"/>
      <c r="CO38" s="720"/>
      <c r="CP38" s="720"/>
      <c r="CQ38" s="721"/>
      <c r="CR38" s="680">
        <v>1175783</v>
      </c>
      <c r="CS38" s="681"/>
      <c r="CT38" s="681"/>
      <c r="CU38" s="681"/>
      <c r="CV38" s="681"/>
      <c r="CW38" s="681"/>
      <c r="CX38" s="681"/>
      <c r="CY38" s="682"/>
      <c r="CZ38" s="683">
        <v>8.3000000000000007</v>
      </c>
      <c r="DA38" s="701"/>
      <c r="DB38" s="701"/>
      <c r="DC38" s="702"/>
      <c r="DD38" s="686">
        <v>979083</v>
      </c>
      <c r="DE38" s="681"/>
      <c r="DF38" s="681"/>
      <c r="DG38" s="681"/>
      <c r="DH38" s="681"/>
      <c r="DI38" s="681"/>
      <c r="DJ38" s="681"/>
      <c r="DK38" s="682"/>
      <c r="DL38" s="686">
        <v>940053</v>
      </c>
      <c r="DM38" s="681"/>
      <c r="DN38" s="681"/>
      <c r="DO38" s="681"/>
      <c r="DP38" s="681"/>
      <c r="DQ38" s="681"/>
      <c r="DR38" s="681"/>
      <c r="DS38" s="681"/>
      <c r="DT38" s="681"/>
      <c r="DU38" s="681"/>
      <c r="DV38" s="682"/>
      <c r="DW38" s="683">
        <v>13.4</v>
      </c>
      <c r="DX38" s="701"/>
      <c r="DY38" s="701"/>
      <c r="DZ38" s="701"/>
      <c r="EA38" s="701"/>
      <c r="EB38" s="701"/>
      <c r="EC38" s="722"/>
    </row>
    <row r="39" spans="2:133" ht="11.25" customHeight="1" x14ac:dyDescent="0.2">
      <c r="B39" s="677" t="s">
        <v>342</v>
      </c>
      <c r="C39" s="678"/>
      <c r="D39" s="678"/>
      <c r="E39" s="678"/>
      <c r="F39" s="678"/>
      <c r="G39" s="678"/>
      <c r="H39" s="678"/>
      <c r="I39" s="678"/>
      <c r="J39" s="678"/>
      <c r="K39" s="678"/>
      <c r="L39" s="678"/>
      <c r="M39" s="678"/>
      <c r="N39" s="678"/>
      <c r="O39" s="678"/>
      <c r="P39" s="678"/>
      <c r="Q39" s="679"/>
      <c r="R39" s="680">
        <v>549600</v>
      </c>
      <c r="S39" s="681"/>
      <c r="T39" s="681"/>
      <c r="U39" s="681"/>
      <c r="V39" s="681"/>
      <c r="W39" s="681"/>
      <c r="X39" s="681"/>
      <c r="Y39" s="682"/>
      <c r="Z39" s="713">
        <v>3.7</v>
      </c>
      <c r="AA39" s="713"/>
      <c r="AB39" s="713"/>
      <c r="AC39" s="713"/>
      <c r="AD39" s="714" t="s">
        <v>247</v>
      </c>
      <c r="AE39" s="714"/>
      <c r="AF39" s="714"/>
      <c r="AG39" s="714"/>
      <c r="AH39" s="714"/>
      <c r="AI39" s="714"/>
      <c r="AJ39" s="714"/>
      <c r="AK39" s="714"/>
      <c r="AL39" s="683" t="s">
        <v>247</v>
      </c>
      <c r="AM39" s="684"/>
      <c r="AN39" s="684"/>
      <c r="AO39" s="715"/>
      <c r="AQ39" s="723" t="s">
        <v>343</v>
      </c>
      <c r="AR39" s="724"/>
      <c r="AS39" s="724"/>
      <c r="AT39" s="724"/>
      <c r="AU39" s="724"/>
      <c r="AV39" s="724"/>
      <c r="AW39" s="724"/>
      <c r="AX39" s="724"/>
      <c r="AY39" s="725"/>
      <c r="AZ39" s="680" t="s">
        <v>247</v>
      </c>
      <c r="BA39" s="681"/>
      <c r="BB39" s="681"/>
      <c r="BC39" s="681"/>
      <c r="BD39" s="699"/>
      <c r="BE39" s="699"/>
      <c r="BF39" s="726"/>
      <c r="BG39" s="719" t="s">
        <v>344</v>
      </c>
      <c r="BH39" s="720"/>
      <c r="BI39" s="720"/>
      <c r="BJ39" s="720"/>
      <c r="BK39" s="720"/>
      <c r="BL39" s="720"/>
      <c r="BM39" s="720"/>
      <c r="BN39" s="720"/>
      <c r="BO39" s="720"/>
      <c r="BP39" s="720"/>
      <c r="BQ39" s="720"/>
      <c r="BR39" s="720"/>
      <c r="BS39" s="720"/>
      <c r="BT39" s="720"/>
      <c r="BU39" s="721"/>
      <c r="BV39" s="680">
        <v>7495</v>
      </c>
      <c r="BW39" s="681"/>
      <c r="BX39" s="681"/>
      <c r="BY39" s="681"/>
      <c r="BZ39" s="681"/>
      <c r="CA39" s="681"/>
      <c r="CB39" s="727"/>
      <c r="CD39" s="719" t="s">
        <v>345</v>
      </c>
      <c r="CE39" s="720"/>
      <c r="CF39" s="720"/>
      <c r="CG39" s="720"/>
      <c r="CH39" s="720"/>
      <c r="CI39" s="720"/>
      <c r="CJ39" s="720"/>
      <c r="CK39" s="720"/>
      <c r="CL39" s="720"/>
      <c r="CM39" s="720"/>
      <c r="CN39" s="720"/>
      <c r="CO39" s="720"/>
      <c r="CP39" s="720"/>
      <c r="CQ39" s="721"/>
      <c r="CR39" s="680">
        <v>1117272</v>
      </c>
      <c r="CS39" s="699"/>
      <c r="CT39" s="699"/>
      <c r="CU39" s="699"/>
      <c r="CV39" s="699"/>
      <c r="CW39" s="699"/>
      <c r="CX39" s="699"/>
      <c r="CY39" s="700"/>
      <c r="CZ39" s="683">
        <v>7.9</v>
      </c>
      <c r="DA39" s="701"/>
      <c r="DB39" s="701"/>
      <c r="DC39" s="702"/>
      <c r="DD39" s="686">
        <v>1090674</v>
      </c>
      <c r="DE39" s="699"/>
      <c r="DF39" s="699"/>
      <c r="DG39" s="699"/>
      <c r="DH39" s="699"/>
      <c r="DI39" s="699"/>
      <c r="DJ39" s="699"/>
      <c r="DK39" s="700"/>
      <c r="DL39" s="686" t="s">
        <v>247</v>
      </c>
      <c r="DM39" s="699"/>
      <c r="DN39" s="699"/>
      <c r="DO39" s="699"/>
      <c r="DP39" s="699"/>
      <c r="DQ39" s="699"/>
      <c r="DR39" s="699"/>
      <c r="DS39" s="699"/>
      <c r="DT39" s="699"/>
      <c r="DU39" s="699"/>
      <c r="DV39" s="700"/>
      <c r="DW39" s="683" t="s">
        <v>247</v>
      </c>
      <c r="DX39" s="701"/>
      <c r="DY39" s="701"/>
      <c r="DZ39" s="701"/>
      <c r="EA39" s="701"/>
      <c r="EB39" s="701"/>
      <c r="EC39" s="722"/>
    </row>
    <row r="40" spans="2:133" ht="11.25" customHeight="1" x14ac:dyDescent="0.2">
      <c r="B40" s="677" t="s">
        <v>346</v>
      </c>
      <c r="C40" s="678"/>
      <c r="D40" s="678"/>
      <c r="E40" s="678"/>
      <c r="F40" s="678"/>
      <c r="G40" s="678"/>
      <c r="H40" s="678"/>
      <c r="I40" s="678"/>
      <c r="J40" s="678"/>
      <c r="K40" s="678"/>
      <c r="L40" s="678"/>
      <c r="M40" s="678"/>
      <c r="N40" s="678"/>
      <c r="O40" s="678"/>
      <c r="P40" s="678"/>
      <c r="Q40" s="679"/>
      <c r="R40" s="680" t="s">
        <v>247</v>
      </c>
      <c r="S40" s="681"/>
      <c r="T40" s="681"/>
      <c r="U40" s="681"/>
      <c r="V40" s="681"/>
      <c r="W40" s="681"/>
      <c r="X40" s="681"/>
      <c r="Y40" s="682"/>
      <c r="Z40" s="713" t="s">
        <v>130</v>
      </c>
      <c r="AA40" s="713"/>
      <c r="AB40" s="713"/>
      <c r="AC40" s="713"/>
      <c r="AD40" s="714" t="s">
        <v>247</v>
      </c>
      <c r="AE40" s="714"/>
      <c r="AF40" s="714"/>
      <c r="AG40" s="714"/>
      <c r="AH40" s="714"/>
      <c r="AI40" s="714"/>
      <c r="AJ40" s="714"/>
      <c r="AK40" s="714"/>
      <c r="AL40" s="683" t="s">
        <v>130</v>
      </c>
      <c r="AM40" s="684"/>
      <c r="AN40" s="684"/>
      <c r="AO40" s="715"/>
      <c r="AQ40" s="723" t="s">
        <v>347</v>
      </c>
      <c r="AR40" s="724"/>
      <c r="AS40" s="724"/>
      <c r="AT40" s="724"/>
      <c r="AU40" s="724"/>
      <c r="AV40" s="724"/>
      <c r="AW40" s="724"/>
      <c r="AX40" s="724"/>
      <c r="AY40" s="725"/>
      <c r="AZ40" s="680" t="s">
        <v>130</v>
      </c>
      <c r="BA40" s="681"/>
      <c r="BB40" s="681"/>
      <c r="BC40" s="681"/>
      <c r="BD40" s="699"/>
      <c r="BE40" s="699"/>
      <c r="BF40" s="726"/>
      <c r="BG40" s="728" t="s">
        <v>348</v>
      </c>
      <c r="BH40" s="729"/>
      <c r="BI40" s="729"/>
      <c r="BJ40" s="729"/>
      <c r="BK40" s="729"/>
      <c r="BL40" s="236"/>
      <c r="BM40" s="720" t="s">
        <v>349</v>
      </c>
      <c r="BN40" s="720"/>
      <c r="BO40" s="720"/>
      <c r="BP40" s="720"/>
      <c r="BQ40" s="720"/>
      <c r="BR40" s="720"/>
      <c r="BS40" s="720"/>
      <c r="BT40" s="720"/>
      <c r="BU40" s="721"/>
      <c r="BV40" s="680">
        <v>109</v>
      </c>
      <c r="BW40" s="681"/>
      <c r="BX40" s="681"/>
      <c r="BY40" s="681"/>
      <c r="BZ40" s="681"/>
      <c r="CA40" s="681"/>
      <c r="CB40" s="727"/>
      <c r="CD40" s="719" t="s">
        <v>350</v>
      </c>
      <c r="CE40" s="720"/>
      <c r="CF40" s="720"/>
      <c r="CG40" s="720"/>
      <c r="CH40" s="720"/>
      <c r="CI40" s="720"/>
      <c r="CJ40" s="720"/>
      <c r="CK40" s="720"/>
      <c r="CL40" s="720"/>
      <c r="CM40" s="720"/>
      <c r="CN40" s="720"/>
      <c r="CO40" s="720"/>
      <c r="CP40" s="720"/>
      <c r="CQ40" s="721"/>
      <c r="CR40" s="680">
        <v>37000</v>
      </c>
      <c r="CS40" s="681"/>
      <c r="CT40" s="681"/>
      <c r="CU40" s="681"/>
      <c r="CV40" s="681"/>
      <c r="CW40" s="681"/>
      <c r="CX40" s="681"/>
      <c r="CY40" s="682"/>
      <c r="CZ40" s="683">
        <v>0.3</v>
      </c>
      <c r="DA40" s="701"/>
      <c r="DB40" s="701"/>
      <c r="DC40" s="702"/>
      <c r="DD40" s="686" t="s">
        <v>130</v>
      </c>
      <c r="DE40" s="681"/>
      <c r="DF40" s="681"/>
      <c r="DG40" s="681"/>
      <c r="DH40" s="681"/>
      <c r="DI40" s="681"/>
      <c r="DJ40" s="681"/>
      <c r="DK40" s="682"/>
      <c r="DL40" s="686" t="s">
        <v>247</v>
      </c>
      <c r="DM40" s="681"/>
      <c r="DN40" s="681"/>
      <c r="DO40" s="681"/>
      <c r="DP40" s="681"/>
      <c r="DQ40" s="681"/>
      <c r="DR40" s="681"/>
      <c r="DS40" s="681"/>
      <c r="DT40" s="681"/>
      <c r="DU40" s="681"/>
      <c r="DV40" s="682"/>
      <c r="DW40" s="683" t="s">
        <v>130</v>
      </c>
      <c r="DX40" s="701"/>
      <c r="DY40" s="701"/>
      <c r="DZ40" s="701"/>
      <c r="EA40" s="701"/>
      <c r="EB40" s="701"/>
      <c r="EC40" s="722"/>
    </row>
    <row r="41" spans="2:133" ht="11.25" customHeight="1" x14ac:dyDescent="0.2">
      <c r="B41" s="677" t="s">
        <v>351</v>
      </c>
      <c r="C41" s="678"/>
      <c r="D41" s="678"/>
      <c r="E41" s="678"/>
      <c r="F41" s="678"/>
      <c r="G41" s="678"/>
      <c r="H41" s="678"/>
      <c r="I41" s="678"/>
      <c r="J41" s="678"/>
      <c r="K41" s="678"/>
      <c r="L41" s="678"/>
      <c r="M41" s="678"/>
      <c r="N41" s="678"/>
      <c r="O41" s="678"/>
      <c r="P41" s="678"/>
      <c r="Q41" s="679"/>
      <c r="R41" s="680" t="s">
        <v>130</v>
      </c>
      <c r="S41" s="681"/>
      <c r="T41" s="681"/>
      <c r="U41" s="681"/>
      <c r="V41" s="681"/>
      <c r="W41" s="681"/>
      <c r="X41" s="681"/>
      <c r="Y41" s="682"/>
      <c r="Z41" s="713" t="s">
        <v>130</v>
      </c>
      <c r="AA41" s="713"/>
      <c r="AB41" s="713"/>
      <c r="AC41" s="713"/>
      <c r="AD41" s="714" t="s">
        <v>247</v>
      </c>
      <c r="AE41" s="714"/>
      <c r="AF41" s="714"/>
      <c r="AG41" s="714"/>
      <c r="AH41" s="714"/>
      <c r="AI41" s="714"/>
      <c r="AJ41" s="714"/>
      <c r="AK41" s="714"/>
      <c r="AL41" s="683" t="s">
        <v>130</v>
      </c>
      <c r="AM41" s="684"/>
      <c r="AN41" s="684"/>
      <c r="AO41" s="715"/>
      <c r="AQ41" s="723" t="s">
        <v>352</v>
      </c>
      <c r="AR41" s="724"/>
      <c r="AS41" s="724"/>
      <c r="AT41" s="724"/>
      <c r="AU41" s="724"/>
      <c r="AV41" s="724"/>
      <c r="AW41" s="724"/>
      <c r="AX41" s="724"/>
      <c r="AY41" s="725"/>
      <c r="AZ41" s="680">
        <v>223667</v>
      </c>
      <c r="BA41" s="681"/>
      <c r="BB41" s="681"/>
      <c r="BC41" s="681"/>
      <c r="BD41" s="699"/>
      <c r="BE41" s="699"/>
      <c r="BF41" s="726"/>
      <c r="BG41" s="728"/>
      <c r="BH41" s="729"/>
      <c r="BI41" s="729"/>
      <c r="BJ41" s="729"/>
      <c r="BK41" s="729"/>
      <c r="BL41" s="236"/>
      <c r="BM41" s="720" t="s">
        <v>353</v>
      </c>
      <c r="BN41" s="720"/>
      <c r="BO41" s="720"/>
      <c r="BP41" s="720"/>
      <c r="BQ41" s="720"/>
      <c r="BR41" s="720"/>
      <c r="BS41" s="720"/>
      <c r="BT41" s="720"/>
      <c r="BU41" s="721"/>
      <c r="BV41" s="680">
        <v>1</v>
      </c>
      <c r="BW41" s="681"/>
      <c r="BX41" s="681"/>
      <c r="BY41" s="681"/>
      <c r="BZ41" s="681"/>
      <c r="CA41" s="681"/>
      <c r="CB41" s="727"/>
      <c r="CD41" s="719" t="s">
        <v>354</v>
      </c>
      <c r="CE41" s="720"/>
      <c r="CF41" s="720"/>
      <c r="CG41" s="720"/>
      <c r="CH41" s="720"/>
      <c r="CI41" s="720"/>
      <c r="CJ41" s="720"/>
      <c r="CK41" s="720"/>
      <c r="CL41" s="720"/>
      <c r="CM41" s="720"/>
      <c r="CN41" s="720"/>
      <c r="CO41" s="720"/>
      <c r="CP41" s="720"/>
      <c r="CQ41" s="721"/>
      <c r="CR41" s="680" t="s">
        <v>247</v>
      </c>
      <c r="CS41" s="699"/>
      <c r="CT41" s="699"/>
      <c r="CU41" s="699"/>
      <c r="CV41" s="699"/>
      <c r="CW41" s="699"/>
      <c r="CX41" s="699"/>
      <c r="CY41" s="700"/>
      <c r="CZ41" s="683" t="s">
        <v>130</v>
      </c>
      <c r="DA41" s="701"/>
      <c r="DB41" s="701"/>
      <c r="DC41" s="702"/>
      <c r="DD41" s="686" t="s">
        <v>247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355</v>
      </c>
      <c r="C42" s="678"/>
      <c r="D42" s="678"/>
      <c r="E42" s="678"/>
      <c r="F42" s="678"/>
      <c r="G42" s="678"/>
      <c r="H42" s="678"/>
      <c r="I42" s="678"/>
      <c r="J42" s="678"/>
      <c r="K42" s="678"/>
      <c r="L42" s="678"/>
      <c r="M42" s="678"/>
      <c r="N42" s="678"/>
      <c r="O42" s="678"/>
      <c r="P42" s="678"/>
      <c r="Q42" s="679"/>
      <c r="R42" s="680">
        <v>410000</v>
      </c>
      <c r="S42" s="681"/>
      <c r="T42" s="681"/>
      <c r="U42" s="681"/>
      <c r="V42" s="681"/>
      <c r="W42" s="681"/>
      <c r="X42" s="681"/>
      <c r="Y42" s="682"/>
      <c r="Z42" s="713">
        <v>2.8</v>
      </c>
      <c r="AA42" s="713"/>
      <c r="AB42" s="713"/>
      <c r="AC42" s="713"/>
      <c r="AD42" s="714" t="s">
        <v>130</v>
      </c>
      <c r="AE42" s="714"/>
      <c r="AF42" s="714"/>
      <c r="AG42" s="714"/>
      <c r="AH42" s="714"/>
      <c r="AI42" s="714"/>
      <c r="AJ42" s="714"/>
      <c r="AK42" s="714"/>
      <c r="AL42" s="683" t="s">
        <v>247</v>
      </c>
      <c r="AM42" s="684"/>
      <c r="AN42" s="684"/>
      <c r="AO42" s="715"/>
      <c r="AQ42" s="716" t="s">
        <v>356</v>
      </c>
      <c r="AR42" s="717"/>
      <c r="AS42" s="717"/>
      <c r="AT42" s="717"/>
      <c r="AU42" s="717"/>
      <c r="AV42" s="717"/>
      <c r="AW42" s="717"/>
      <c r="AX42" s="717"/>
      <c r="AY42" s="718"/>
      <c r="AZ42" s="664">
        <v>952116</v>
      </c>
      <c r="BA42" s="703"/>
      <c r="BB42" s="703"/>
      <c r="BC42" s="703"/>
      <c r="BD42" s="665"/>
      <c r="BE42" s="665"/>
      <c r="BF42" s="709"/>
      <c r="BG42" s="730"/>
      <c r="BH42" s="731"/>
      <c r="BI42" s="731"/>
      <c r="BJ42" s="731"/>
      <c r="BK42" s="731"/>
      <c r="BL42" s="237"/>
      <c r="BM42" s="710" t="s">
        <v>357</v>
      </c>
      <c r="BN42" s="710"/>
      <c r="BO42" s="710"/>
      <c r="BP42" s="710"/>
      <c r="BQ42" s="710"/>
      <c r="BR42" s="710"/>
      <c r="BS42" s="710"/>
      <c r="BT42" s="710"/>
      <c r="BU42" s="711"/>
      <c r="BV42" s="664">
        <v>325</v>
      </c>
      <c r="BW42" s="703"/>
      <c r="BX42" s="703"/>
      <c r="BY42" s="703"/>
      <c r="BZ42" s="703"/>
      <c r="CA42" s="703"/>
      <c r="CB42" s="712"/>
      <c r="CD42" s="677" t="s">
        <v>358</v>
      </c>
      <c r="CE42" s="678"/>
      <c r="CF42" s="678"/>
      <c r="CG42" s="678"/>
      <c r="CH42" s="678"/>
      <c r="CI42" s="678"/>
      <c r="CJ42" s="678"/>
      <c r="CK42" s="678"/>
      <c r="CL42" s="678"/>
      <c r="CM42" s="678"/>
      <c r="CN42" s="678"/>
      <c r="CO42" s="678"/>
      <c r="CP42" s="678"/>
      <c r="CQ42" s="679"/>
      <c r="CR42" s="680">
        <v>786968</v>
      </c>
      <c r="CS42" s="681"/>
      <c r="CT42" s="681"/>
      <c r="CU42" s="681"/>
      <c r="CV42" s="681"/>
      <c r="CW42" s="681"/>
      <c r="CX42" s="681"/>
      <c r="CY42" s="682"/>
      <c r="CZ42" s="683">
        <v>5.6</v>
      </c>
      <c r="DA42" s="684"/>
      <c r="DB42" s="684"/>
      <c r="DC42" s="685"/>
      <c r="DD42" s="686">
        <v>252072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359</v>
      </c>
      <c r="C43" s="662"/>
      <c r="D43" s="662"/>
      <c r="E43" s="662"/>
      <c r="F43" s="662"/>
      <c r="G43" s="662"/>
      <c r="H43" s="662"/>
      <c r="I43" s="662"/>
      <c r="J43" s="662"/>
      <c r="K43" s="662"/>
      <c r="L43" s="662"/>
      <c r="M43" s="662"/>
      <c r="N43" s="662"/>
      <c r="O43" s="662"/>
      <c r="P43" s="662"/>
      <c r="Q43" s="663"/>
      <c r="R43" s="664">
        <v>14769525</v>
      </c>
      <c r="S43" s="703"/>
      <c r="T43" s="703"/>
      <c r="U43" s="703"/>
      <c r="V43" s="703"/>
      <c r="W43" s="703"/>
      <c r="X43" s="703"/>
      <c r="Y43" s="704"/>
      <c r="Z43" s="705">
        <v>100</v>
      </c>
      <c r="AA43" s="705"/>
      <c r="AB43" s="705"/>
      <c r="AC43" s="705"/>
      <c r="AD43" s="706">
        <v>6609034</v>
      </c>
      <c r="AE43" s="706"/>
      <c r="AF43" s="706"/>
      <c r="AG43" s="706"/>
      <c r="AH43" s="706"/>
      <c r="AI43" s="706"/>
      <c r="AJ43" s="706"/>
      <c r="AK43" s="706"/>
      <c r="AL43" s="667">
        <v>100</v>
      </c>
      <c r="AM43" s="707"/>
      <c r="AN43" s="707"/>
      <c r="AO43" s="708"/>
      <c r="BV43" s="238"/>
      <c r="BW43" s="238"/>
      <c r="BX43" s="238"/>
      <c r="BY43" s="238"/>
      <c r="BZ43" s="238"/>
      <c r="CA43" s="238"/>
      <c r="CB43" s="238"/>
      <c r="CD43" s="677" t="s">
        <v>360</v>
      </c>
      <c r="CE43" s="678"/>
      <c r="CF43" s="678"/>
      <c r="CG43" s="678"/>
      <c r="CH43" s="678"/>
      <c r="CI43" s="678"/>
      <c r="CJ43" s="678"/>
      <c r="CK43" s="678"/>
      <c r="CL43" s="678"/>
      <c r="CM43" s="678"/>
      <c r="CN43" s="678"/>
      <c r="CO43" s="678"/>
      <c r="CP43" s="678"/>
      <c r="CQ43" s="679"/>
      <c r="CR43" s="680">
        <v>11657</v>
      </c>
      <c r="CS43" s="699"/>
      <c r="CT43" s="699"/>
      <c r="CU43" s="699"/>
      <c r="CV43" s="699"/>
      <c r="CW43" s="699"/>
      <c r="CX43" s="699"/>
      <c r="CY43" s="700"/>
      <c r="CZ43" s="683">
        <v>0.1</v>
      </c>
      <c r="DA43" s="701"/>
      <c r="DB43" s="701"/>
      <c r="DC43" s="702"/>
      <c r="DD43" s="686">
        <v>11657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361</v>
      </c>
      <c r="CG44" s="678"/>
      <c r="CH44" s="678"/>
      <c r="CI44" s="678"/>
      <c r="CJ44" s="678"/>
      <c r="CK44" s="678"/>
      <c r="CL44" s="678"/>
      <c r="CM44" s="678"/>
      <c r="CN44" s="678"/>
      <c r="CO44" s="678"/>
      <c r="CP44" s="678"/>
      <c r="CQ44" s="679"/>
      <c r="CR44" s="680">
        <v>786968</v>
      </c>
      <c r="CS44" s="681"/>
      <c r="CT44" s="681"/>
      <c r="CU44" s="681"/>
      <c r="CV44" s="681"/>
      <c r="CW44" s="681"/>
      <c r="CX44" s="681"/>
      <c r="CY44" s="682"/>
      <c r="CZ44" s="683">
        <v>5.6</v>
      </c>
      <c r="DA44" s="684"/>
      <c r="DB44" s="684"/>
      <c r="DC44" s="685"/>
      <c r="DD44" s="686">
        <v>252072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363</v>
      </c>
      <c r="CG45" s="678"/>
      <c r="CH45" s="678"/>
      <c r="CI45" s="678"/>
      <c r="CJ45" s="678"/>
      <c r="CK45" s="678"/>
      <c r="CL45" s="678"/>
      <c r="CM45" s="678"/>
      <c r="CN45" s="678"/>
      <c r="CO45" s="678"/>
      <c r="CP45" s="678"/>
      <c r="CQ45" s="679"/>
      <c r="CR45" s="680">
        <v>631821</v>
      </c>
      <c r="CS45" s="699"/>
      <c r="CT45" s="699"/>
      <c r="CU45" s="699"/>
      <c r="CV45" s="699"/>
      <c r="CW45" s="699"/>
      <c r="CX45" s="699"/>
      <c r="CY45" s="700"/>
      <c r="CZ45" s="683">
        <v>4.5</v>
      </c>
      <c r="DA45" s="701"/>
      <c r="DB45" s="701"/>
      <c r="DC45" s="702"/>
      <c r="DD45" s="686">
        <v>178660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365</v>
      </c>
      <c r="CG46" s="678"/>
      <c r="CH46" s="678"/>
      <c r="CI46" s="678"/>
      <c r="CJ46" s="678"/>
      <c r="CK46" s="678"/>
      <c r="CL46" s="678"/>
      <c r="CM46" s="678"/>
      <c r="CN46" s="678"/>
      <c r="CO46" s="678"/>
      <c r="CP46" s="678"/>
      <c r="CQ46" s="679"/>
      <c r="CR46" s="680">
        <v>155147</v>
      </c>
      <c r="CS46" s="681"/>
      <c r="CT46" s="681"/>
      <c r="CU46" s="681"/>
      <c r="CV46" s="681"/>
      <c r="CW46" s="681"/>
      <c r="CX46" s="681"/>
      <c r="CY46" s="682"/>
      <c r="CZ46" s="683">
        <v>1.1000000000000001</v>
      </c>
      <c r="DA46" s="684"/>
      <c r="DB46" s="684"/>
      <c r="DC46" s="685"/>
      <c r="DD46" s="686">
        <v>73412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367</v>
      </c>
      <c r="CG47" s="678"/>
      <c r="CH47" s="678"/>
      <c r="CI47" s="678"/>
      <c r="CJ47" s="678"/>
      <c r="CK47" s="678"/>
      <c r="CL47" s="678"/>
      <c r="CM47" s="678"/>
      <c r="CN47" s="678"/>
      <c r="CO47" s="678"/>
      <c r="CP47" s="678"/>
      <c r="CQ47" s="679"/>
      <c r="CR47" s="680" t="s">
        <v>130</v>
      </c>
      <c r="CS47" s="699"/>
      <c r="CT47" s="699"/>
      <c r="CU47" s="699"/>
      <c r="CV47" s="699"/>
      <c r="CW47" s="699"/>
      <c r="CX47" s="699"/>
      <c r="CY47" s="700"/>
      <c r="CZ47" s="683" t="s">
        <v>247</v>
      </c>
      <c r="DA47" s="701"/>
      <c r="DB47" s="701"/>
      <c r="DC47" s="702"/>
      <c r="DD47" s="686" t="s">
        <v>247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368</v>
      </c>
      <c r="CG48" s="678"/>
      <c r="CH48" s="678"/>
      <c r="CI48" s="678"/>
      <c r="CJ48" s="678"/>
      <c r="CK48" s="678"/>
      <c r="CL48" s="678"/>
      <c r="CM48" s="678"/>
      <c r="CN48" s="678"/>
      <c r="CO48" s="678"/>
      <c r="CP48" s="678"/>
      <c r="CQ48" s="679"/>
      <c r="CR48" s="680" t="s">
        <v>247</v>
      </c>
      <c r="CS48" s="681"/>
      <c r="CT48" s="681"/>
      <c r="CU48" s="681"/>
      <c r="CV48" s="681"/>
      <c r="CW48" s="681"/>
      <c r="CX48" s="681"/>
      <c r="CY48" s="682"/>
      <c r="CZ48" s="683" t="s">
        <v>130</v>
      </c>
      <c r="DA48" s="684"/>
      <c r="DB48" s="684"/>
      <c r="DC48" s="685"/>
      <c r="DD48" s="686" t="s">
        <v>130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369</v>
      </c>
      <c r="CE49" s="662"/>
      <c r="CF49" s="662"/>
      <c r="CG49" s="662"/>
      <c r="CH49" s="662"/>
      <c r="CI49" s="662"/>
      <c r="CJ49" s="662"/>
      <c r="CK49" s="662"/>
      <c r="CL49" s="662"/>
      <c r="CM49" s="662"/>
      <c r="CN49" s="662"/>
      <c r="CO49" s="662"/>
      <c r="CP49" s="662"/>
      <c r="CQ49" s="663"/>
      <c r="CR49" s="664">
        <v>14152618</v>
      </c>
      <c r="CS49" s="665"/>
      <c r="CT49" s="665"/>
      <c r="CU49" s="665"/>
      <c r="CV49" s="665"/>
      <c r="CW49" s="665"/>
      <c r="CX49" s="665"/>
      <c r="CY49" s="666"/>
      <c r="CZ49" s="667">
        <v>100</v>
      </c>
      <c r="DA49" s="668"/>
      <c r="DB49" s="668"/>
      <c r="DC49" s="669"/>
      <c r="DD49" s="670">
        <v>8199119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VY0N6v4V8T35NnUwHxCZD7BkHjTJWuS3rCXkzHncDM3Dh2hZTj0/Gk08m6xw0uUIpR9qBSBhu7BtDurr2ACziw==" saltValue="y4NLrDKtCubqT9wf6Ib56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371</v>
      </c>
      <c r="DK2" s="1206"/>
      <c r="DL2" s="1206"/>
      <c r="DM2" s="1206"/>
      <c r="DN2" s="1206"/>
      <c r="DO2" s="1207"/>
      <c r="DP2" s="251"/>
      <c r="DQ2" s="1205" t="s">
        <v>372</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373</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375</v>
      </c>
      <c r="B5" s="1091"/>
      <c r="C5" s="1091"/>
      <c r="D5" s="1091"/>
      <c r="E5" s="1091"/>
      <c r="F5" s="1091"/>
      <c r="G5" s="1091"/>
      <c r="H5" s="1091"/>
      <c r="I5" s="1091"/>
      <c r="J5" s="1091"/>
      <c r="K5" s="1091"/>
      <c r="L5" s="1091"/>
      <c r="M5" s="1091"/>
      <c r="N5" s="1091"/>
      <c r="O5" s="1091"/>
      <c r="P5" s="1092"/>
      <c r="Q5" s="1096" t="s">
        <v>376</v>
      </c>
      <c r="R5" s="1097"/>
      <c r="S5" s="1097"/>
      <c r="T5" s="1097"/>
      <c r="U5" s="1098"/>
      <c r="V5" s="1096" t="s">
        <v>377</v>
      </c>
      <c r="W5" s="1097"/>
      <c r="X5" s="1097"/>
      <c r="Y5" s="1097"/>
      <c r="Z5" s="1098"/>
      <c r="AA5" s="1096" t="s">
        <v>378</v>
      </c>
      <c r="AB5" s="1097"/>
      <c r="AC5" s="1097"/>
      <c r="AD5" s="1097"/>
      <c r="AE5" s="1097"/>
      <c r="AF5" s="1208" t="s">
        <v>379</v>
      </c>
      <c r="AG5" s="1097"/>
      <c r="AH5" s="1097"/>
      <c r="AI5" s="1097"/>
      <c r="AJ5" s="1112"/>
      <c r="AK5" s="1097" t="s">
        <v>380</v>
      </c>
      <c r="AL5" s="1097"/>
      <c r="AM5" s="1097"/>
      <c r="AN5" s="1097"/>
      <c r="AO5" s="1098"/>
      <c r="AP5" s="1096" t="s">
        <v>381</v>
      </c>
      <c r="AQ5" s="1097"/>
      <c r="AR5" s="1097"/>
      <c r="AS5" s="1097"/>
      <c r="AT5" s="1098"/>
      <c r="AU5" s="1096" t="s">
        <v>382</v>
      </c>
      <c r="AV5" s="1097"/>
      <c r="AW5" s="1097"/>
      <c r="AX5" s="1097"/>
      <c r="AY5" s="1112"/>
      <c r="AZ5" s="258"/>
      <c r="BA5" s="258"/>
      <c r="BB5" s="258"/>
      <c r="BC5" s="258"/>
      <c r="BD5" s="258"/>
      <c r="BE5" s="259"/>
      <c r="BF5" s="259"/>
      <c r="BG5" s="259"/>
      <c r="BH5" s="259"/>
      <c r="BI5" s="259"/>
      <c r="BJ5" s="259"/>
      <c r="BK5" s="259"/>
      <c r="BL5" s="259"/>
      <c r="BM5" s="259"/>
      <c r="BN5" s="259"/>
      <c r="BO5" s="259"/>
      <c r="BP5" s="259"/>
      <c r="BQ5" s="1090" t="s">
        <v>383</v>
      </c>
      <c r="BR5" s="1091"/>
      <c r="BS5" s="1091"/>
      <c r="BT5" s="1091"/>
      <c r="BU5" s="1091"/>
      <c r="BV5" s="1091"/>
      <c r="BW5" s="1091"/>
      <c r="BX5" s="1091"/>
      <c r="BY5" s="1091"/>
      <c r="BZ5" s="1091"/>
      <c r="CA5" s="1091"/>
      <c r="CB5" s="1091"/>
      <c r="CC5" s="1091"/>
      <c r="CD5" s="1091"/>
      <c r="CE5" s="1091"/>
      <c r="CF5" s="1091"/>
      <c r="CG5" s="1092"/>
      <c r="CH5" s="1096" t="s">
        <v>384</v>
      </c>
      <c r="CI5" s="1097"/>
      <c r="CJ5" s="1097"/>
      <c r="CK5" s="1097"/>
      <c r="CL5" s="1098"/>
      <c r="CM5" s="1096" t="s">
        <v>385</v>
      </c>
      <c r="CN5" s="1097"/>
      <c r="CO5" s="1097"/>
      <c r="CP5" s="1097"/>
      <c r="CQ5" s="1098"/>
      <c r="CR5" s="1096" t="s">
        <v>386</v>
      </c>
      <c r="CS5" s="1097"/>
      <c r="CT5" s="1097"/>
      <c r="CU5" s="1097"/>
      <c r="CV5" s="1098"/>
      <c r="CW5" s="1096" t="s">
        <v>387</v>
      </c>
      <c r="CX5" s="1097"/>
      <c r="CY5" s="1097"/>
      <c r="CZ5" s="1097"/>
      <c r="DA5" s="1098"/>
      <c r="DB5" s="1096" t="s">
        <v>388</v>
      </c>
      <c r="DC5" s="1097"/>
      <c r="DD5" s="1097"/>
      <c r="DE5" s="1097"/>
      <c r="DF5" s="1098"/>
      <c r="DG5" s="1193" t="s">
        <v>389</v>
      </c>
      <c r="DH5" s="1194"/>
      <c r="DI5" s="1194"/>
      <c r="DJ5" s="1194"/>
      <c r="DK5" s="1195"/>
      <c r="DL5" s="1193" t="s">
        <v>390</v>
      </c>
      <c r="DM5" s="1194"/>
      <c r="DN5" s="1194"/>
      <c r="DO5" s="1194"/>
      <c r="DP5" s="1195"/>
      <c r="DQ5" s="1096" t="s">
        <v>391</v>
      </c>
      <c r="DR5" s="1097"/>
      <c r="DS5" s="1097"/>
      <c r="DT5" s="1097"/>
      <c r="DU5" s="1098"/>
      <c r="DV5" s="1096" t="s">
        <v>382</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392</v>
      </c>
      <c r="C7" s="1146"/>
      <c r="D7" s="1146"/>
      <c r="E7" s="1146"/>
      <c r="F7" s="1146"/>
      <c r="G7" s="1146"/>
      <c r="H7" s="1146"/>
      <c r="I7" s="1146"/>
      <c r="J7" s="1146"/>
      <c r="K7" s="1146"/>
      <c r="L7" s="1146"/>
      <c r="M7" s="1146"/>
      <c r="N7" s="1146"/>
      <c r="O7" s="1146"/>
      <c r="P7" s="1147"/>
      <c r="Q7" s="1199">
        <v>14769</v>
      </c>
      <c r="R7" s="1200"/>
      <c r="S7" s="1200"/>
      <c r="T7" s="1200"/>
      <c r="U7" s="1200"/>
      <c r="V7" s="1200">
        <v>14152</v>
      </c>
      <c r="W7" s="1200"/>
      <c r="X7" s="1200"/>
      <c r="Y7" s="1200"/>
      <c r="Z7" s="1200"/>
      <c r="AA7" s="1200">
        <v>617</v>
      </c>
      <c r="AB7" s="1200"/>
      <c r="AC7" s="1200"/>
      <c r="AD7" s="1200"/>
      <c r="AE7" s="1201"/>
      <c r="AF7" s="1202">
        <v>613</v>
      </c>
      <c r="AG7" s="1203"/>
      <c r="AH7" s="1203"/>
      <c r="AI7" s="1203"/>
      <c r="AJ7" s="1204"/>
      <c r="AK7" s="1186">
        <v>510</v>
      </c>
      <c r="AL7" s="1187"/>
      <c r="AM7" s="1187"/>
      <c r="AN7" s="1187"/>
      <c r="AO7" s="1187"/>
      <c r="AP7" s="1187">
        <v>8191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581</v>
      </c>
      <c r="BS7" s="1190" t="s">
        <v>582</v>
      </c>
      <c r="BT7" s="1191"/>
      <c r="BU7" s="1191"/>
      <c r="BV7" s="1191"/>
      <c r="BW7" s="1191"/>
      <c r="BX7" s="1191"/>
      <c r="BY7" s="1191"/>
      <c r="BZ7" s="1191"/>
      <c r="CA7" s="1191"/>
      <c r="CB7" s="1191"/>
      <c r="CC7" s="1191"/>
      <c r="CD7" s="1191"/>
      <c r="CE7" s="1191"/>
      <c r="CF7" s="1191"/>
      <c r="CG7" s="1192"/>
      <c r="CH7" s="1183">
        <v>0</v>
      </c>
      <c r="CI7" s="1184"/>
      <c r="CJ7" s="1184"/>
      <c r="CK7" s="1184"/>
      <c r="CL7" s="1185"/>
      <c r="CM7" s="1183">
        <v>7</v>
      </c>
      <c r="CN7" s="1184"/>
      <c r="CO7" s="1184"/>
      <c r="CP7" s="1184"/>
      <c r="CQ7" s="1185"/>
      <c r="CR7" s="1183">
        <v>5</v>
      </c>
      <c r="CS7" s="1184"/>
      <c r="CT7" s="1184"/>
      <c r="CU7" s="1184"/>
      <c r="CV7" s="1185"/>
      <c r="CW7" s="1183" t="s">
        <v>576</v>
      </c>
      <c r="CX7" s="1184"/>
      <c r="CY7" s="1184"/>
      <c r="CZ7" s="1184"/>
      <c r="DA7" s="1185"/>
      <c r="DB7" s="1183">
        <v>688</v>
      </c>
      <c r="DC7" s="1184"/>
      <c r="DD7" s="1184"/>
      <c r="DE7" s="1184"/>
      <c r="DF7" s="1185"/>
      <c r="DG7" s="1183" t="s">
        <v>576</v>
      </c>
      <c r="DH7" s="1184"/>
      <c r="DI7" s="1184"/>
      <c r="DJ7" s="1184"/>
      <c r="DK7" s="1185"/>
      <c r="DL7" s="1183" t="s">
        <v>576</v>
      </c>
      <c r="DM7" s="1184"/>
      <c r="DN7" s="1184"/>
      <c r="DO7" s="1184"/>
      <c r="DP7" s="1185"/>
      <c r="DQ7" s="1183" t="s">
        <v>576</v>
      </c>
      <c r="DR7" s="1184"/>
      <c r="DS7" s="1184"/>
      <c r="DT7" s="1184"/>
      <c r="DU7" s="1185"/>
      <c r="DV7" s="1210"/>
      <c r="DW7" s="1211"/>
      <c r="DX7" s="1211"/>
      <c r="DY7" s="1211"/>
      <c r="DZ7" s="1212"/>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583</v>
      </c>
      <c r="BT8" s="1110"/>
      <c r="BU8" s="1110"/>
      <c r="BV8" s="1110"/>
      <c r="BW8" s="1110"/>
      <c r="BX8" s="1110"/>
      <c r="BY8" s="1110"/>
      <c r="BZ8" s="1110"/>
      <c r="CA8" s="1110"/>
      <c r="CB8" s="1110"/>
      <c r="CC8" s="1110"/>
      <c r="CD8" s="1110"/>
      <c r="CE8" s="1110"/>
      <c r="CF8" s="1110"/>
      <c r="CG8" s="1111"/>
      <c r="CH8" s="1084">
        <v>9</v>
      </c>
      <c r="CI8" s="1085"/>
      <c r="CJ8" s="1085"/>
      <c r="CK8" s="1085"/>
      <c r="CL8" s="1086"/>
      <c r="CM8" s="1084">
        <v>1855</v>
      </c>
      <c r="CN8" s="1085"/>
      <c r="CO8" s="1085"/>
      <c r="CP8" s="1085"/>
      <c r="CQ8" s="1086"/>
      <c r="CR8" s="1084" t="s">
        <v>576</v>
      </c>
      <c r="CS8" s="1085"/>
      <c r="CT8" s="1085"/>
      <c r="CU8" s="1085"/>
      <c r="CV8" s="1086"/>
      <c r="CW8" s="1084" t="s">
        <v>576</v>
      </c>
      <c r="CX8" s="1085"/>
      <c r="CY8" s="1085"/>
      <c r="CZ8" s="1085"/>
      <c r="DA8" s="1086"/>
      <c r="DB8" s="1084" t="s">
        <v>576</v>
      </c>
      <c r="DC8" s="1085"/>
      <c r="DD8" s="1085"/>
      <c r="DE8" s="1085"/>
      <c r="DF8" s="1086"/>
      <c r="DG8" s="1084" t="s">
        <v>576</v>
      </c>
      <c r="DH8" s="1085"/>
      <c r="DI8" s="1085"/>
      <c r="DJ8" s="1085"/>
      <c r="DK8" s="1086"/>
      <c r="DL8" s="1084" t="s">
        <v>576</v>
      </c>
      <c r="DM8" s="1085"/>
      <c r="DN8" s="1085"/>
      <c r="DO8" s="1085"/>
      <c r="DP8" s="1086"/>
      <c r="DQ8" s="1084" t="s">
        <v>576</v>
      </c>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394</v>
      </c>
      <c r="B23" s="1039" t="s">
        <v>395</v>
      </c>
      <c r="C23" s="1040"/>
      <c r="D23" s="1040"/>
      <c r="E23" s="1040"/>
      <c r="F23" s="1040"/>
      <c r="G23" s="1040"/>
      <c r="H23" s="1040"/>
      <c r="I23" s="1040"/>
      <c r="J23" s="1040"/>
      <c r="K23" s="1040"/>
      <c r="L23" s="1040"/>
      <c r="M23" s="1040"/>
      <c r="N23" s="1040"/>
      <c r="O23" s="1040"/>
      <c r="P23" s="1041"/>
      <c r="Q23" s="1163">
        <v>14769</v>
      </c>
      <c r="R23" s="1164"/>
      <c r="S23" s="1164"/>
      <c r="T23" s="1164"/>
      <c r="U23" s="1164"/>
      <c r="V23" s="1164">
        <v>14152</v>
      </c>
      <c r="W23" s="1164"/>
      <c r="X23" s="1164"/>
      <c r="Y23" s="1164"/>
      <c r="Z23" s="1164"/>
      <c r="AA23" s="1164">
        <v>617</v>
      </c>
      <c r="AB23" s="1164"/>
      <c r="AC23" s="1164"/>
      <c r="AD23" s="1164"/>
      <c r="AE23" s="1165"/>
      <c r="AF23" s="1166">
        <v>613</v>
      </c>
      <c r="AG23" s="1164"/>
      <c r="AH23" s="1164"/>
      <c r="AI23" s="1164"/>
      <c r="AJ23" s="1167"/>
      <c r="AK23" s="1168"/>
      <c r="AL23" s="1169"/>
      <c r="AM23" s="1169"/>
      <c r="AN23" s="1169"/>
      <c r="AO23" s="1169"/>
      <c r="AP23" s="1164">
        <v>8191</v>
      </c>
      <c r="AQ23" s="1164"/>
      <c r="AR23" s="1164"/>
      <c r="AS23" s="1164"/>
      <c r="AT23" s="1164"/>
      <c r="AU23" s="1170"/>
      <c r="AV23" s="1170"/>
      <c r="AW23" s="1170"/>
      <c r="AX23" s="1170"/>
      <c r="AY23" s="1171"/>
      <c r="AZ23" s="1160" t="s">
        <v>396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375</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382</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407</v>
      </c>
      <c r="C28" s="1146"/>
      <c r="D28" s="1146"/>
      <c r="E28" s="1146"/>
      <c r="F28" s="1146"/>
      <c r="G28" s="1146"/>
      <c r="H28" s="1146"/>
      <c r="I28" s="1146"/>
      <c r="J28" s="1146"/>
      <c r="K28" s="1146"/>
      <c r="L28" s="1146"/>
      <c r="M28" s="1146"/>
      <c r="N28" s="1146"/>
      <c r="O28" s="1146"/>
      <c r="P28" s="1147"/>
      <c r="Q28" s="1148">
        <v>3595</v>
      </c>
      <c r="R28" s="1149"/>
      <c r="S28" s="1149"/>
      <c r="T28" s="1149"/>
      <c r="U28" s="1149"/>
      <c r="V28" s="1149">
        <v>3523</v>
      </c>
      <c r="W28" s="1149"/>
      <c r="X28" s="1149"/>
      <c r="Y28" s="1149"/>
      <c r="Z28" s="1149"/>
      <c r="AA28" s="1149">
        <v>72</v>
      </c>
      <c r="AB28" s="1149"/>
      <c r="AC28" s="1149"/>
      <c r="AD28" s="1149"/>
      <c r="AE28" s="1150"/>
      <c r="AF28" s="1151">
        <v>72</v>
      </c>
      <c r="AG28" s="1149"/>
      <c r="AH28" s="1149"/>
      <c r="AI28" s="1149"/>
      <c r="AJ28" s="1152"/>
      <c r="AK28" s="1153">
        <v>266</v>
      </c>
      <c r="AL28" s="1141"/>
      <c r="AM28" s="1141"/>
      <c r="AN28" s="1141"/>
      <c r="AO28" s="1141"/>
      <c r="AP28" s="1141" t="s">
        <v>576</v>
      </c>
      <c r="AQ28" s="1141"/>
      <c r="AR28" s="1141"/>
      <c r="AS28" s="1141"/>
      <c r="AT28" s="1141"/>
      <c r="AU28" s="1141" t="s">
        <v>576</v>
      </c>
      <c r="AV28" s="1141"/>
      <c r="AW28" s="1141"/>
      <c r="AX28" s="1141"/>
      <c r="AY28" s="1141"/>
      <c r="AZ28" s="1142" t="s">
        <v>576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408</v>
      </c>
      <c r="C29" s="1133"/>
      <c r="D29" s="1133"/>
      <c r="E29" s="1133"/>
      <c r="F29" s="1133"/>
      <c r="G29" s="1133"/>
      <c r="H29" s="1133"/>
      <c r="I29" s="1133"/>
      <c r="J29" s="1133"/>
      <c r="K29" s="1133"/>
      <c r="L29" s="1133"/>
      <c r="M29" s="1133"/>
      <c r="N29" s="1133"/>
      <c r="O29" s="1133"/>
      <c r="P29" s="1134"/>
      <c r="Q29" s="1138">
        <v>3162</v>
      </c>
      <c r="R29" s="1139"/>
      <c r="S29" s="1139"/>
      <c r="T29" s="1139"/>
      <c r="U29" s="1139"/>
      <c r="V29" s="1139">
        <v>2970</v>
      </c>
      <c r="W29" s="1139"/>
      <c r="X29" s="1139"/>
      <c r="Y29" s="1139"/>
      <c r="Z29" s="1139"/>
      <c r="AA29" s="1139">
        <v>192</v>
      </c>
      <c r="AB29" s="1139"/>
      <c r="AC29" s="1139"/>
      <c r="AD29" s="1139"/>
      <c r="AE29" s="1140"/>
      <c r="AF29" s="1114">
        <v>192</v>
      </c>
      <c r="AG29" s="1115"/>
      <c r="AH29" s="1115"/>
      <c r="AI29" s="1115"/>
      <c r="AJ29" s="1116"/>
      <c r="AK29" s="1075">
        <v>515</v>
      </c>
      <c r="AL29" s="1066"/>
      <c r="AM29" s="1066"/>
      <c r="AN29" s="1066"/>
      <c r="AO29" s="1066"/>
      <c r="AP29" s="1066" t="s">
        <v>576</v>
      </c>
      <c r="AQ29" s="1066"/>
      <c r="AR29" s="1066"/>
      <c r="AS29" s="1066"/>
      <c r="AT29" s="1066"/>
      <c r="AU29" s="1066" t="s">
        <v>576</v>
      </c>
      <c r="AV29" s="1066"/>
      <c r="AW29" s="1066"/>
      <c r="AX29" s="1066"/>
      <c r="AY29" s="1066"/>
      <c r="AZ29" s="1137" t="s">
        <v>576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409</v>
      </c>
      <c r="C30" s="1133"/>
      <c r="D30" s="1133"/>
      <c r="E30" s="1133"/>
      <c r="F30" s="1133"/>
      <c r="G30" s="1133"/>
      <c r="H30" s="1133"/>
      <c r="I30" s="1133"/>
      <c r="J30" s="1133"/>
      <c r="K30" s="1133"/>
      <c r="L30" s="1133"/>
      <c r="M30" s="1133"/>
      <c r="N30" s="1133"/>
      <c r="O30" s="1133"/>
      <c r="P30" s="1134"/>
      <c r="Q30" s="1138">
        <v>1036</v>
      </c>
      <c r="R30" s="1139"/>
      <c r="S30" s="1139"/>
      <c r="T30" s="1139"/>
      <c r="U30" s="1139"/>
      <c r="V30" s="1139">
        <v>1017</v>
      </c>
      <c r="W30" s="1139"/>
      <c r="X30" s="1139"/>
      <c r="Y30" s="1139"/>
      <c r="Z30" s="1139"/>
      <c r="AA30" s="1139">
        <v>19</v>
      </c>
      <c r="AB30" s="1139"/>
      <c r="AC30" s="1139"/>
      <c r="AD30" s="1139"/>
      <c r="AE30" s="1140"/>
      <c r="AF30" s="1114">
        <v>19</v>
      </c>
      <c r="AG30" s="1115"/>
      <c r="AH30" s="1115"/>
      <c r="AI30" s="1115"/>
      <c r="AJ30" s="1116"/>
      <c r="AK30" s="1075">
        <v>441</v>
      </c>
      <c r="AL30" s="1066"/>
      <c r="AM30" s="1066"/>
      <c r="AN30" s="1066"/>
      <c r="AO30" s="1066"/>
      <c r="AP30" s="1066" t="s">
        <v>576</v>
      </c>
      <c r="AQ30" s="1066"/>
      <c r="AR30" s="1066"/>
      <c r="AS30" s="1066"/>
      <c r="AT30" s="1066"/>
      <c r="AU30" s="1066" t="s">
        <v>576</v>
      </c>
      <c r="AV30" s="1066"/>
      <c r="AW30" s="1066"/>
      <c r="AX30" s="1066"/>
      <c r="AY30" s="1066"/>
      <c r="AZ30" s="1137" t="s">
        <v>576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410</v>
      </c>
      <c r="C31" s="1133"/>
      <c r="D31" s="1133"/>
      <c r="E31" s="1133"/>
      <c r="F31" s="1133"/>
      <c r="G31" s="1133"/>
      <c r="H31" s="1133"/>
      <c r="I31" s="1133"/>
      <c r="J31" s="1133"/>
      <c r="K31" s="1133"/>
      <c r="L31" s="1133"/>
      <c r="M31" s="1133"/>
      <c r="N31" s="1133"/>
      <c r="O31" s="1133"/>
      <c r="P31" s="1134"/>
      <c r="Q31" s="1138">
        <v>832</v>
      </c>
      <c r="R31" s="1139"/>
      <c r="S31" s="1139"/>
      <c r="T31" s="1139"/>
      <c r="U31" s="1139"/>
      <c r="V31" s="1139">
        <v>866</v>
      </c>
      <c r="W31" s="1139"/>
      <c r="X31" s="1139"/>
      <c r="Y31" s="1139"/>
      <c r="Z31" s="1139"/>
      <c r="AA31" s="1139">
        <v>-34</v>
      </c>
      <c r="AB31" s="1139"/>
      <c r="AC31" s="1139"/>
      <c r="AD31" s="1139"/>
      <c r="AE31" s="1140"/>
      <c r="AF31" s="1114">
        <v>57</v>
      </c>
      <c r="AG31" s="1115"/>
      <c r="AH31" s="1115"/>
      <c r="AI31" s="1115"/>
      <c r="AJ31" s="1116"/>
      <c r="AK31" s="1075">
        <v>549</v>
      </c>
      <c r="AL31" s="1066"/>
      <c r="AM31" s="1066"/>
      <c r="AN31" s="1066"/>
      <c r="AO31" s="1066"/>
      <c r="AP31" s="1066">
        <v>9538</v>
      </c>
      <c r="AQ31" s="1066"/>
      <c r="AR31" s="1066"/>
      <c r="AS31" s="1066"/>
      <c r="AT31" s="1066"/>
      <c r="AU31" s="1066">
        <v>7544</v>
      </c>
      <c r="AV31" s="1066"/>
      <c r="AW31" s="1066"/>
      <c r="AX31" s="1066"/>
      <c r="AY31" s="1066"/>
      <c r="AZ31" s="1137" t="s">
        <v>576</v>
      </c>
      <c r="BA31" s="1137"/>
      <c r="BB31" s="1137"/>
      <c r="BC31" s="1137"/>
      <c r="BD31" s="1137"/>
      <c r="BE31" s="1127" t="s">
        <v>411</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394</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340</v>
      </c>
      <c r="AG63" s="1054"/>
      <c r="AH63" s="1054"/>
      <c r="AI63" s="1054"/>
      <c r="AJ63" s="1125"/>
      <c r="AK63" s="1126"/>
      <c r="AL63" s="1058"/>
      <c r="AM63" s="1058"/>
      <c r="AN63" s="1058"/>
      <c r="AO63" s="1058"/>
      <c r="AP63" s="1054">
        <v>9538</v>
      </c>
      <c r="AQ63" s="1054"/>
      <c r="AR63" s="1054"/>
      <c r="AS63" s="1054"/>
      <c r="AT63" s="1054"/>
      <c r="AU63" s="1054">
        <v>7544</v>
      </c>
      <c r="AV63" s="1054"/>
      <c r="AW63" s="1054"/>
      <c r="AX63" s="1054"/>
      <c r="AY63" s="1054"/>
      <c r="AZ63" s="1120"/>
      <c r="BA63" s="1120"/>
      <c r="BB63" s="1120"/>
      <c r="BC63" s="1120"/>
      <c r="BD63" s="1120"/>
      <c r="BE63" s="1055"/>
      <c r="BF63" s="1055"/>
      <c r="BG63" s="1055"/>
      <c r="BH63" s="1055"/>
      <c r="BI63" s="1056"/>
      <c r="BJ63" s="1121" t="s">
        <v>396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415</v>
      </c>
      <c r="B66" s="1091"/>
      <c r="C66" s="1091"/>
      <c r="D66" s="1091"/>
      <c r="E66" s="1091"/>
      <c r="F66" s="1091"/>
      <c r="G66" s="1091"/>
      <c r="H66" s="1091"/>
      <c r="I66" s="1091"/>
      <c r="J66" s="1091"/>
      <c r="K66" s="1091"/>
      <c r="L66" s="1091"/>
      <c r="M66" s="1091"/>
      <c r="N66" s="1091"/>
      <c r="O66" s="1091"/>
      <c r="P66" s="1092"/>
      <c r="Q66" s="1096" t="s">
        <v>399</v>
      </c>
      <c r="R66" s="1097"/>
      <c r="S66" s="1097"/>
      <c r="T66" s="1097"/>
      <c r="U66" s="1098"/>
      <c r="V66" s="1096" t="s">
        <v>416</v>
      </c>
      <c r="W66" s="1097"/>
      <c r="X66" s="1097"/>
      <c r="Y66" s="1097"/>
      <c r="Z66" s="1098"/>
      <c r="AA66" s="1096" t="s">
        <v>417</v>
      </c>
      <c r="AB66" s="1097"/>
      <c r="AC66" s="1097"/>
      <c r="AD66" s="1097"/>
      <c r="AE66" s="1098"/>
      <c r="AF66" s="1102" t="s">
        <v>418</v>
      </c>
      <c r="AG66" s="1103"/>
      <c r="AH66" s="1103"/>
      <c r="AI66" s="1103"/>
      <c r="AJ66" s="1104"/>
      <c r="AK66" s="1096" t="s">
        <v>403</v>
      </c>
      <c r="AL66" s="1091"/>
      <c r="AM66" s="1091"/>
      <c r="AN66" s="1091"/>
      <c r="AO66" s="1092"/>
      <c r="AP66" s="1096" t="s">
        <v>419</v>
      </c>
      <c r="AQ66" s="1097"/>
      <c r="AR66" s="1097"/>
      <c r="AS66" s="1097"/>
      <c r="AT66" s="1098"/>
      <c r="AU66" s="1096" t="s">
        <v>420</v>
      </c>
      <c r="AV66" s="1097"/>
      <c r="AW66" s="1097"/>
      <c r="AX66" s="1097"/>
      <c r="AY66" s="1098"/>
      <c r="AZ66" s="1096" t="s">
        <v>382</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577</v>
      </c>
      <c r="C68" s="1081"/>
      <c r="D68" s="1081"/>
      <c r="E68" s="1081"/>
      <c r="F68" s="1081"/>
      <c r="G68" s="1081"/>
      <c r="H68" s="1081"/>
      <c r="I68" s="1081"/>
      <c r="J68" s="1081"/>
      <c r="K68" s="1081"/>
      <c r="L68" s="1081"/>
      <c r="M68" s="1081"/>
      <c r="N68" s="1081"/>
      <c r="O68" s="1081"/>
      <c r="P68" s="1082"/>
      <c r="Q68" s="1083">
        <v>3726</v>
      </c>
      <c r="R68" s="1077"/>
      <c r="S68" s="1077"/>
      <c r="T68" s="1077"/>
      <c r="U68" s="1077"/>
      <c r="V68" s="1077">
        <v>3582</v>
      </c>
      <c r="W68" s="1077"/>
      <c r="X68" s="1077"/>
      <c r="Y68" s="1077"/>
      <c r="Z68" s="1077"/>
      <c r="AA68" s="1077">
        <v>143</v>
      </c>
      <c r="AB68" s="1077"/>
      <c r="AC68" s="1077"/>
      <c r="AD68" s="1077"/>
      <c r="AE68" s="1077"/>
      <c r="AF68" s="1077">
        <v>143</v>
      </c>
      <c r="AG68" s="1077"/>
      <c r="AH68" s="1077"/>
      <c r="AI68" s="1077"/>
      <c r="AJ68" s="1077"/>
      <c r="AK68" s="1077" t="s">
        <v>576</v>
      </c>
      <c r="AL68" s="1077"/>
      <c r="AM68" s="1077"/>
      <c r="AN68" s="1077"/>
      <c r="AO68" s="1077"/>
      <c r="AP68" s="1077" t="s">
        <v>576</v>
      </c>
      <c r="AQ68" s="1077"/>
      <c r="AR68" s="1077"/>
      <c r="AS68" s="1077"/>
      <c r="AT68" s="1077"/>
      <c r="AU68" s="1077" t="s">
        <v>576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578</v>
      </c>
      <c r="C69" s="1070"/>
      <c r="D69" s="1070"/>
      <c r="E69" s="1070"/>
      <c r="F69" s="1070"/>
      <c r="G69" s="1070"/>
      <c r="H69" s="1070"/>
      <c r="I69" s="1070"/>
      <c r="J69" s="1070"/>
      <c r="K69" s="1070"/>
      <c r="L69" s="1070"/>
      <c r="M69" s="1070"/>
      <c r="N69" s="1070"/>
      <c r="O69" s="1070"/>
      <c r="P69" s="1071"/>
      <c r="Q69" s="1072">
        <v>4670</v>
      </c>
      <c r="R69" s="1066"/>
      <c r="S69" s="1066"/>
      <c r="T69" s="1066"/>
      <c r="U69" s="1066"/>
      <c r="V69" s="1066">
        <v>3737</v>
      </c>
      <c r="W69" s="1066"/>
      <c r="X69" s="1066"/>
      <c r="Y69" s="1066"/>
      <c r="Z69" s="1066"/>
      <c r="AA69" s="1066">
        <v>933</v>
      </c>
      <c r="AB69" s="1066"/>
      <c r="AC69" s="1066"/>
      <c r="AD69" s="1066"/>
      <c r="AE69" s="1066"/>
      <c r="AF69" s="1066">
        <v>933</v>
      </c>
      <c r="AG69" s="1066"/>
      <c r="AH69" s="1066"/>
      <c r="AI69" s="1066"/>
      <c r="AJ69" s="1066"/>
      <c r="AK69" s="1066">
        <v>203</v>
      </c>
      <c r="AL69" s="1066"/>
      <c r="AM69" s="1066"/>
      <c r="AN69" s="1066"/>
      <c r="AO69" s="1066"/>
      <c r="AP69" s="1066" t="s">
        <v>576</v>
      </c>
      <c r="AQ69" s="1066"/>
      <c r="AR69" s="1066"/>
      <c r="AS69" s="1066"/>
      <c r="AT69" s="1066"/>
      <c r="AU69" s="1066" t="s">
        <v>576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579</v>
      </c>
      <c r="C70" s="1070"/>
      <c r="D70" s="1070"/>
      <c r="E70" s="1070"/>
      <c r="F70" s="1070"/>
      <c r="G70" s="1070"/>
      <c r="H70" s="1070"/>
      <c r="I70" s="1070"/>
      <c r="J70" s="1070"/>
      <c r="K70" s="1070"/>
      <c r="L70" s="1070"/>
      <c r="M70" s="1070"/>
      <c r="N70" s="1070"/>
      <c r="O70" s="1070"/>
      <c r="P70" s="1071"/>
      <c r="Q70" s="1072">
        <v>950375</v>
      </c>
      <c r="R70" s="1066"/>
      <c r="S70" s="1066"/>
      <c r="T70" s="1066"/>
      <c r="U70" s="1066"/>
      <c r="V70" s="1066">
        <v>910903</v>
      </c>
      <c r="W70" s="1066"/>
      <c r="X70" s="1066"/>
      <c r="Y70" s="1066"/>
      <c r="Z70" s="1066"/>
      <c r="AA70" s="1066">
        <v>39472</v>
      </c>
      <c r="AB70" s="1066"/>
      <c r="AC70" s="1066"/>
      <c r="AD70" s="1066"/>
      <c r="AE70" s="1066"/>
      <c r="AF70" s="1066">
        <v>39472</v>
      </c>
      <c r="AG70" s="1066"/>
      <c r="AH70" s="1066"/>
      <c r="AI70" s="1066"/>
      <c r="AJ70" s="1066"/>
      <c r="AK70" s="1066">
        <v>4419</v>
      </c>
      <c r="AL70" s="1066"/>
      <c r="AM70" s="1066"/>
      <c r="AN70" s="1066"/>
      <c r="AO70" s="1066"/>
      <c r="AP70" s="1066" t="s">
        <v>576</v>
      </c>
      <c r="AQ70" s="1066"/>
      <c r="AR70" s="1066"/>
      <c r="AS70" s="1066"/>
      <c r="AT70" s="1066"/>
      <c r="AU70" s="1066" t="s">
        <v>576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580</v>
      </c>
      <c r="C71" s="1070"/>
      <c r="D71" s="1070"/>
      <c r="E71" s="1070"/>
      <c r="F71" s="1070"/>
      <c r="G71" s="1070"/>
      <c r="H71" s="1070"/>
      <c r="I71" s="1070"/>
      <c r="J71" s="1070"/>
      <c r="K71" s="1070"/>
      <c r="L71" s="1070"/>
      <c r="M71" s="1070"/>
      <c r="N71" s="1070"/>
      <c r="O71" s="1070"/>
      <c r="P71" s="1071"/>
      <c r="Q71" s="1072">
        <v>1042</v>
      </c>
      <c r="R71" s="1066"/>
      <c r="S71" s="1066"/>
      <c r="T71" s="1066"/>
      <c r="U71" s="1066"/>
      <c r="V71" s="1066">
        <v>982</v>
      </c>
      <c r="W71" s="1066"/>
      <c r="X71" s="1066"/>
      <c r="Y71" s="1066"/>
      <c r="Z71" s="1066"/>
      <c r="AA71" s="1066">
        <v>60</v>
      </c>
      <c r="AB71" s="1066"/>
      <c r="AC71" s="1066"/>
      <c r="AD71" s="1066"/>
      <c r="AE71" s="1066"/>
      <c r="AF71" s="1066">
        <v>60</v>
      </c>
      <c r="AG71" s="1066"/>
      <c r="AH71" s="1066"/>
      <c r="AI71" s="1066"/>
      <c r="AJ71" s="1066"/>
      <c r="AK71" s="1066" t="s">
        <v>576</v>
      </c>
      <c r="AL71" s="1066"/>
      <c r="AM71" s="1066"/>
      <c r="AN71" s="1066"/>
      <c r="AO71" s="1066"/>
      <c r="AP71" s="1066" t="s">
        <v>576</v>
      </c>
      <c r="AQ71" s="1066"/>
      <c r="AR71" s="1066"/>
      <c r="AS71" s="1066"/>
      <c r="AT71" s="1066"/>
      <c r="AU71" s="1066" t="s">
        <v>576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394</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40608</v>
      </c>
      <c r="AG88" s="1054"/>
      <c r="AH88" s="1054"/>
      <c r="AI88" s="1054"/>
      <c r="AJ88" s="1054"/>
      <c r="AK88" s="1058"/>
      <c r="AL88" s="1058"/>
      <c r="AM88" s="1058"/>
      <c r="AN88" s="1058"/>
      <c r="AO88" s="1058"/>
      <c r="AP88" s="1054" t="s">
        <v>576</v>
      </c>
      <c r="AQ88" s="1054"/>
      <c r="AR88" s="1054"/>
      <c r="AS88" s="1054"/>
      <c r="AT88" s="1054"/>
      <c r="AU88" s="1054" t="s">
        <v>576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t="s">
        <v>576</v>
      </c>
      <c r="CX102" s="1046"/>
      <c r="CY102" s="1046"/>
      <c r="CZ102" s="1046"/>
      <c r="DA102" s="1047"/>
      <c r="DB102" s="1045">
        <v>688</v>
      </c>
      <c r="DC102" s="1046"/>
      <c r="DD102" s="1046"/>
      <c r="DE102" s="1046"/>
      <c r="DF102" s="1047"/>
      <c r="DG102" s="1045" t="s">
        <v>576</v>
      </c>
      <c r="DH102" s="1046"/>
      <c r="DI102" s="1046"/>
      <c r="DJ102" s="1046"/>
      <c r="DK102" s="1047"/>
      <c r="DL102" s="1045" t="s">
        <v>576</v>
      </c>
      <c r="DM102" s="1046"/>
      <c r="DN102" s="1046"/>
      <c r="DO102" s="1046"/>
      <c r="DP102" s="1047"/>
      <c r="DQ102" s="1045" t="s">
        <v>576</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310</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310</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310</v>
      </c>
      <c r="DR109" s="989"/>
      <c r="DS109" s="989"/>
      <c r="DT109" s="989"/>
      <c r="DU109" s="990"/>
      <c r="DV109" s="991" t="s">
        <v>432</v>
      </c>
      <c r="DW109" s="989"/>
      <c r="DX109" s="989"/>
      <c r="DY109" s="989"/>
      <c r="DZ109" s="1020"/>
    </row>
    <row r="110" spans="1:131" s="248" customFormat="1" ht="26.25" customHeight="1" x14ac:dyDescent="0.2">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630570</v>
      </c>
      <c r="AB110" s="982"/>
      <c r="AC110" s="982"/>
      <c r="AD110" s="982"/>
      <c r="AE110" s="983"/>
      <c r="AF110" s="984">
        <v>637715</v>
      </c>
      <c r="AG110" s="982"/>
      <c r="AH110" s="982"/>
      <c r="AI110" s="982"/>
      <c r="AJ110" s="983"/>
      <c r="AK110" s="984">
        <v>653922</v>
      </c>
      <c r="AL110" s="982"/>
      <c r="AM110" s="982"/>
      <c r="AN110" s="982"/>
      <c r="AO110" s="983"/>
      <c r="AP110" s="985">
        <v>10.6</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7776663</v>
      </c>
      <c r="BR110" s="929"/>
      <c r="BS110" s="929"/>
      <c r="BT110" s="929"/>
      <c r="BU110" s="929"/>
      <c r="BV110" s="929">
        <v>8263851</v>
      </c>
      <c r="BW110" s="929"/>
      <c r="BX110" s="929"/>
      <c r="BY110" s="929"/>
      <c r="BZ110" s="929"/>
      <c r="CA110" s="929">
        <v>8191361</v>
      </c>
      <c r="CB110" s="929"/>
      <c r="CC110" s="929"/>
      <c r="CD110" s="929"/>
      <c r="CE110" s="929"/>
      <c r="CF110" s="953">
        <v>132.80000000000001</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438</v>
      </c>
      <c r="DH110" s="929"/>
      <c r="DI110" s="929"/>
      <c r="DJ110" s="929"/>
      <c r="DK110" s="929"/>
      <c r="DL110" s="929" t="s">
        <v>438</v>
      </c>
      <c r="DM110" s="929"/>
      <c r="DN110" s="929"/>
      <c r="DO110" s="929"/>
      <c r="DP110" s="929"/>
      <c r="DQ110" s="929" t="s">
        <v>130</v>
      </c>
      <c r="DR110" s="929"/>
      <c r="DS110" s="929"/>
      <c r="DT110" s="929"/>
      <c r="DU110" s="929"/>
      <c r="DV110" s="930" t="s">
        <v>396</v>
      </c>
      <c r="DW110" s="930"/>
      <c r="DX110" s="930"/>
      <c r="DY110" s="930"/>
      <c r="DZ110" s="931"/>
    </row>
    <row r="111" spans="1:131" s="248" customFormat="1" ht="26.25" customHeight="1" x14ac:dyDescent="0.2">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396</v>
      </c>
      <c r="AG111" s="1010"/>
      <c r="AH111" s="1010"/>
      <c r="AI111" s="1010"/>
      <c r="AJ111" s="1011"/>
      <c r="AK111" s="1012" t="s">
        <v>396</v>
      </c>
      <c r="AL111" s="1010"/>
      <c r="AM111" s="1010"/>
      <c r="AN111" s="1010"/>
      <c r="AO111" s="1011"/>
      <c r="AP111" s="1013" t="s">
        <v>130</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v>688352</v>
      </c>
      <c r="BR111" s="901"/>
      <c r="BS111" s="901"/>
      <c r="BT111" s="901"/>
      <c r="BU111" s="901"/>
      <c r="BV111" s="901">
        <v>688352</v>
      </c>
      <c r="BW111" s="901"/>
      <c r="BX111" s="901"/>
      <c r="BY111" s="901"/>
      <c r="BZ111" s="901"/>
      <c r="CA111" s="901">
        <v>688352</v>
      </c>
      <c r="CB111" s="901"/>
      <c r="CC111" s="901"/>
      <c r="CD111" s="901"/>
      <c r="CE111" s="901"/>
      <c r="CF111" s="962">
        <v>11.2</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438</v>
      </c>
      <c r="DM111" s="901"/>
      <c r="DN111" s="901"/>
      <c r="DO111" s="901"/>
      <c r="DP111" s="901"/>
      <c r="DQ111" s="901" t="s">
        <v>438</v>
      </c>
      <c r="DR111" s="901"/>
      <c r="DS111" s="901"/>
      <c r="DT111" s="901"/>
      <c r="DU111" s="901"/>
      <c r="DV111" s="878" t="s">
        <v>438</v>
      </c>
      <c r="DW111" s="878"/>
      <c r="DX111" s="878"/>
      <c r="DY111" s="878"/>
      <c r="DZ111" s="879"/>
    </row>
    <row r="112" spans="1:131" s="248" customFormat="1" ht="26.25" customHeight="1" x14ac:dyDescent="0.2">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444</v>
      </c>
      <c r="AB112" s="864"/>
      <c r="AC112" s="864"/>
      <c r="AD112" s="864"/>
      <c r="AE112" s="865"/>
      <c r="AF112" s="866" t="s">
        <v>444</v>
      </c>
      <c r="AG112" s="864"/>
      <c r="AH112" s="864"/>
      <c r="AI112" s="864"/>
      <c r="AJ112" s="865"/>
      <c r="AK112" s="866" t="s">
        <v>438</v>
      </c>
      <c r="AL112" s="864"/>
      <c r="AM112" s="864"/>
      <c r="AN112" s="864"/>
      <c r="AO112" s="865"/>
      <c r="AP112" s="911" t="s">
        <v>444</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7914929</v>
      </c>
      <c r="BR112" s="901"/>
      <c r="BS112" s="901"/>
      <c r="BT112" s="901"/>
      <c r="BU112" s="901"/>
      <c r="BV112" s="901">
        <v>7837236</v>
      </c>
      <c r="BW112" s="901"/>
      <c r="BX112" s="901"/>
      <c r="BY112" s="901"/>
      <c r="BZ112" s="901"/>
      <c r="CA112" s="901">
        <v>7544492</v>
      </c>
      <c r="CB112" s="901"/>
      <c r="CC112" s="901"/>
      <c r="CD112" s="901"/>
      <c r="CE112" s="901"/>
      <c r="CF112" s="962">
        <v>122.3</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444</v>
      </c>
      <c r="DH112" s="901"/>
      <c r="DI112" s="901"/>
      <c r="DJ112" s="901"/>
      <c r="DK112" s="901"/>
      <c r="DL112" s="901" t="s">
        <v>444</v>
      </c>
      <c r="DM112" s="901"/>
      <c r="DN112" s="901"/>
      <c r="DO112" s="901"/>
      <c r="DP112" s="901"/>
      <c r="DQ112" s="901" t="s">
        <v>396</v>
      </c>
      <c r="DR112" s="901"/>
      <c r="DS112" s="901"/>
      <c r="DT112" s="901"/>
      <c r="DU112" s="901"/>
      <c r="DV112" s="878" t="s">
        <v>396</v>
      </c>
      <c r="DW112" s="878"/>
      <c r="DX112" s="878"/>
      <c r="DY112" s="878"/>
      <c r="DZ112" s="879"/>
    </row>
    <row r="113" spans="1:130" s="248" customFormat="1" ht="26.25" customHeight="1" x14ac:dyDescent="0.2">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560566</v>
      </c>
      <c r="AB113" s="1010"/>
      <c r="AC113" s="1010"/>
      <c r="AD113" s="1010"/>
      <c r="AE113" s="1011"/>
      <c r="AF113" s="1012">
        <v>518751</v>
      </c>
      <c r="AG113" s="1010"/>
      <c r="AH113" s="1010"/>
      <c r="AI113" s="1010"/>
      <c r="AJ113" s="1011"/>
      <c r="AK113" s="1012">
        <v>479248</v>
      </c>
      <c r="AL113" s="1010"/>
      <c r="AM113" s="1010"/>
      <c r="AN113" s="1010"/>
      <c r="AO113" s="1011"/>
      <c r="AP113" s="1013">
        <v>7.8</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t="s">
        <v>444</v>
      </c>
      <c r="BR113" s="901"/>
      <c r="BS113" s="901"/>
      <c r="BT113" s="901"/>
      <c r="BU113" s="901"/>
      <c r="BV113" s="901" t="s">
        <v>444</v>
      </c>
      <c r="BW113" s="901"/>
      <c r="BX113" s="901"/>
      <c r="BY113" s="901"/>
      <c r="BZ113" s="901"/>
      <c r="CA113" s="901" t="s">
        <v>438</v>
      </c>
      <c r="CB113" s="901"/>
      <c r="CC113" s="901"/>
      <c r="CD113" s="901"/>
      <c r="CE113" s="901"/>
      <c r="CF113" s="962" t="s">
        <v>444</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438</v>
      </c>
      <c r="DH113" s="864"/>
      <c r="DI113" s="864"/>
      <c r="DJ113" s="864"/>
      <c r="DK113" s="865"/>
      <c r="DL113" s="866" t="s">
        <v>444</v>
      </c>
      <c r="DM113" s="864"/>
      <c r="DN113" s="864"/>
      <c r="DO113" s="864"/>
      <c r="DP113" s="865"/>
      <c r="DQ113" s="866" t="s">
        <v>438</v>
      </c>
      <c r="DR113" s="864"/>
      <c r="DS113" s="864"/>
      <c r="DT113" s="864"/>
      <c r="DU113" s="865"/>
      <c r="DV113" s="911" t="s">
        <v>396</v>
      </c>
      <c r="DW113" s="912"/>
      <c r="DX113" s="912"/>
      <c r="DY113" s="912"/>
      <c r="DZ113" s="913"/>
    </row>
    <row r="114" spans="1:130" s="248" customFormat="1" ht="26.25" customHeight="1" x14ac:dyDescent="0.2">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444</v>
      </c>
      <c r="AB114" s="864"/>
      <c r="AC114" s="864"/>
      <c r="AD114" s="864"/>
      <c r="AE114" s="865"/>
      <c r="AF114" s="866" t="s">
        <v>444</v>
      </c>
      <c r="AG114" s="864"/>
      <c r="AH114" s="864"/>
      <c r="AI114" s="864"/>
      <c r="AJ114" s="865"/>
      <c r="AK114" s="866" t="s">
        <v>438</v>
      </c>
      <c r="AL114" s="864"/>
      <c r="AM114" s="864"/>
      <c r="AN114" s="864"/>
      <c r="AO114" s="865"/>
      <c r="AP114" s="911" t="s">
        <v>438</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2321475</v>
      </c>
      <c r="BR114" s="901"/>
      <c r="BS114" s="901"/>
      <c r="BT114" s="901"/>
      <c r="BU114" s="901"/>
      <c r="BV114" s="901">
        <v>2277530</v>
      </c>
      <c r="BW114" s="901"/>
      <c r="BX114" s="901"/>
      <c r="BY114" s="901"/>
      <c r="BZ114" s="901"/>
      <c r="CA114" s="901">
        <v>2180812</v>
      </c>
      <c r="CB114" s="901"/>
      <c r="CC114" s="901"/>
      <c r="CD114" s="901"/>
      <c r="CE114" s="901"/>
      <c r="CF114" s="962">
        <v>35.299999999999997</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396</v>
      </c>
      <c r="DH114" s="864"/>
      <c r="DI114" s="864"/>
      <c r="DJ114" s="864"/>
      <c r="DK114" s="865"/>
      <c r="DL114" s="866" t="s">
        <v>444</v>
      </c>
      <c r="DM114" s="864"/>
      <c r="DN114" s="864"/>
      <c r="DO114" s="864"/>
      <c r="DP114" s="865"/>
      <c r="DQ114" s="866" t="s">
        <v>444</v>
      </c>
      <c r="DR114" s="864"/>
      <c r="DS114" s="864"/>
      <c r="DT114" s="864"/>
      <c r="DU114" s="865"/>
      <c r="DV114" s="911" t="s">
        <v>438</v>
      </c>
      <c r="DW114" s="912"/>
      <c r="DX114" s="912"/>
      <c r="DY114" s="912"/>
      <c r="DZ114" s="913"/>
    </row>
    <row r="115" spans="1:130" s="248" customFormat="1" ht="26.25" customHeight="1" x14ac:dyDescent="0.2">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444</v>
      </c>
      <c r="AB115" s="1010"/>
      <c r="AC115" s="1010"/>
      <c r="AD115" s="1010"/>
      <c r="AE115" s="1011"/>
      <c r="AF115" s="1012" t="s">
        <v>438</v>
      </c>
      <c r="AG115" s="1010"/>
      <c r="AH115" s="1010"/>
      <c r="AI115" s="1010"/>
      <c r="AJ115" s="1011"/>
      <c r="AK115" s="1012" t="s">
        <v>444</v>
      </c>
      <c r="AL115" s="1010"/>
      <c r="AM115" s="1010"/>
      <c r="AN115" s="1010"/>
      <c r="AO115" s="1011"/>
      <c r="AP115" s="1013" t="s">
        <v>396</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t="s">
        <v>438</v>
      </c>
      <c r="BR115" s="901"/>
      <c r="BS115" s="901"/>
      <c r="BT115" s="901"/>
      <c r="BU115" s="901"/>
      <c r="BV115" s="901" t="s">
        <v>444</v>
      </c>
      <c r="BW115" s="901"/>
      <c r="BX115" s="901"/>
      <c r="BY115" s="901"/>
      <c r="BZ115" s="901"/>
      <c r="CA115" s="901" t="s">
        <v>444</v>
      </c>
      <c r="CB115" s="901"/>
      <c r="CC115" s="901"/>
      <c r="CD115" s="901"/>
      <c r="CE115" s="901"/>
      <c r="CF115" s="962" t="s">
        <v>438</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688352</v>
      </c>
      <c r="DH115" s="864"/>
      <c r="DI115" s="864"/>
      <c r="DJ115" s="864"/>
      <c r="DK115" s="865"/>
      <c r="DL115" s="866">
        <v>688352</v>
      </c>
      <c r="DM115" s="864"/>
      <c r="DN115" s="864"/>
      <c r="DO115" s="864"/>
      <c r="DP115" s="865"/>
      <c r="DQ115" s="866">
        <v>688352</v>
      </c>
      <c r="DR115" s="864"/>
      <c r="DS115" s="864"/>
      <c r="DT115" s="864"/>
      <c r="DU115" s="865"/>
      <c r="DV115" s="911">
        <v>11.2</v>
      </c>
      <c r="DW115" s="912"/>
      <c r="DX115" s="912"/>
      <c r="DY115" s="912"/>
      <c r="DZ115" s="913"/>
    </row>
    <row r="116" spans="1:130" s="248" customFormat="1" ht="26.25" customHeight="1" x14ac:dyDescent="0.2">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444</v>
      </c>
      <c r="AB116" s="864"/>
      <c r="AC116" s="864"/>
      <c r="AD116" s="864"/>
      <c r="AE116" s="865"/>
      <c r="AF116" s="866" t="s">
        <v>438</v>
      </c>
      <c r="AG116" s="864"/>
      <c r="AH116" s="864"/>
      <c r="AI116" s="864"/>
      <c r="AJ116" s="865"/>
      <c r="AK116" s="866" t="s">
        <v>444</v>
      </c>
      <c r="AL116" s="864"/>
      <c r="AM116" s="864"/>
      <c r="AN116" s="864"/>
      <c r="AO116" s="865"/>
      <c r="AP116" s="911" t="s">
        <v>444</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396</v>
      </c>
      <c r="BR116" s="901"/>
      <c r="BS116" s="901"/>
      <c r="BT116" s="901"/>
      <c r="BU116" s="901"/>
      <c r="BV116" s="901" t="s">
        <v>438</v>
      </c>
      <c r="BW116" s="901"/>
      <c r="BX116" s="901"/>
      <c r="BY116" s="901"/>
      <c r="BZ116" s="901"/>
      <c r="CA116" s="901" t="s">
        <v>130</v>
      </c>
      <c r="CB116" s="901"/>
      <c r="CC116" s="901"/>
      <c r="CD116" s="901"/>
      <c r="CE116" s="901"/>
      <c r="CF116" s="962" t="s">
        <v>444</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438</v>
      </c>
      <c r="DH116" s="864"/>
      <c r="DI116" s="864"/>
      <c r="DJ116" s="864"/>
      <c r="DK116" s="865"/>
      <c r="DL116" s="866" t="s">
        <v>444</v>
      </c>
      <c r="DM116" s="864"/>
      <c r="DN116" s="864"/>
      <c r="DO116" s="864"/>
      <c r="DP116" s="865"/>
      <c r="DQ116" s="866" t="s">
        <v>444</v>
      </c>
      <c r="DR116" s="864"/>
      <c r="DS116" s="864"/>
      <c r="DT116" s="864"/>
      <c r="DU116" s="865"/>
      <c r="DV116" s="911" t="s">
        <v>444</v>
      </c>
      <c r="DW116" s="912"/>
      <c r="DX116" s="912"/>
      <c r="DY116" s="912"/>
      <c r="DZ116" s="913"/>
    </row>
    <row r="117" spans="1:130" s="248" customFormat="1" ht="26.25" customHeight="1" x14ac:dyDescent="0.2">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1191136</v>
      </c>
      <c r="AB117" s="996"/>
      <c r="AC117" s="996"/>
      <c r="AD117" s="996"/>
      <c r="AE117" s="997"/>
      <c r="AF117" s="998">
        <v>1156466</v>
      </c>
      <c r="AG117" s="996"/>
      <c r="AH117" s="996"/>
      <c r="AI117" s="996"/>
      <c r="AJ117" s="997"/>
      <c r="AK117" s="998">
        <v>1133170</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396</v>
      </c>
      <c r="BR117" s="901"/>
      <c r="BS117" s="901"/>
      <c r="BT117" s="901"/>
      <c r="BU117" s="901"/>
      <c r="BV117" s="901" t="s">
        <v>396</v>
      </c>
      <c r="BW117" s="901"/>
      <c r="BX117" s="901"/>
      <c r="BY117" s="901"/>
      <c r="BZ117" s="901"/>
      <c r="CA117" s="901" t="s">
        <v>396</v>
      </c>
      <c r="CB117" s="901"/>
      <c r="CC117" s="901"/>
      <c r="CD117" s="901"/>
      <c r="CE117" s="901"/>
      <c r="CF117" s="962" t="s">
        <v>396</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396</v>
      </c>
      <c r="DH117" s="864"/>
      <c r="DI117" s="864"/>
      <c r="DJ117" s="864"/>
      <c r="DK117" s="865"/>
      <c r="DL117" s="866" t="s">
        <v>396</v>
      </c>
      <c r="DM117" s="864"/>
      <c r="DN117" s="864"/>
      <c r="DO117" s="864"/>
      <c r="DP117" s="865"/>
      <c r="DQ117" s="866" t="s">
        <v>396</v>
      </c>
      <c r="DR117" s="864"/>
      <c r="DS117" s="864"/>
      <c r="DT117" s="864"/>
      <c r="DU117" s="865"/>
      <c r="DV117" s="911" t="s">
        <v>396</v>
      </c>
      <c r="DW117" s="912"/>
      <c r="DX117" s="912"/>
      <c r="DY117" s="912"/>
      <c r="DZ117" s="913"/>
    </row>
    <row r="118" spans="1:130" s="248" customFormat="1" ht="26.25" customHeight="1" x14ac:dyDescent="0.2">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310</v>
      </c>
      <c r="AL118" s="989"/>
      <c r="AM118" s="989"/>
      <c r="AN118" s="989"/>
      <c r="AO118" s="990"/>
      <c r="AP118" s="992" t="s">
        <v>432</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438</v>
      </c>
      <c r="BR118" s="932"/>
      <c r="BS118" s="932"/>
      <c r="BT118" s="932"/>
      <c r="BU118" s="932"/>
      <c r="BV118" s="932" t="s">
        <v>438</v>
      </c>
      <c r="BW118" s="932"/>
      <c r="BX118" s="932"/>
      <c r="BY118" s="932"/>
      <c r="BZ118" s="932"/>
      <c r="CA118" s="932" t="s">
        <v>396</v>
      </c>
      <c r="CB118" s="932"/>
      <c r="CC118" s="932"/>
      <c r="CD118" s="932"/>
      <c r="CE118" s="932"/>
      <c r="CF118" s="962" t="s">
        <v>396</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438</v>
      </c>
      <c r="DH118" s="864"/>
      <c r="DI118" s="864"/>
      <c r="DJ118" s="864"/>
      <c r="DK118" s="865"/>
      <c r="DL118" s="866" t="s">
        <v>396</v>
      </c>
      <c r="DM118" s="864"/>
      <c r="DN118" s="864"/>
      <c r="DO118" s="864"/>
      <c r="DP118" s="865"/>
      <c r="DQ118" s="866" t="s">
        <v>438</v>
      </c>
      <c r="DR118" s="864"/>
      <c r="DS118" s="864"/>
      <c r="DT118" s="864"/>
      <c r="DU118" s="865"/>
      <c r="DV118" s="911" t="s">
        <v>396</v>
      </c>
      <c r="DW118" s="912"/>
      <c r="DX118" s="912"/>
      <c r="DY118" s="912"/>
      <c r="DZ118" s="913"/>
    </row>
    <row r="119" spans="1:130" s="248" customFormat="1" ht="26.25" customHeight="1" x14ac:dyDescent="0.2">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438</v>
      </c>
      <c r="AB119" s="982"/>
      <c r="AC119" s="982"/>
      <c r="AD119" s="982"/>
      <c r="AE119" s="983"/>
      <c r="AF119" s="984" t="s">
        <v>438</v>
      </c>
      <c r="AG119" s="982"/>
      <c r="AH119" s="982"/>
      <c r="AI119" s="982"/>
      <c r="AJ119" s="983"/>
      <c r="AK119" s="984" t="s">
        <v>438</v>
      </c>
      <c r="AL119" s="982"/>
      <c r="AM119" s="982"/>
      <c r="AN119" s="982"/>
      <c r="AO119" s="983"/>
      <c r="AP119" s="985" t="s">
        <v>396</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464</v>
      </c>
      <c r="BP119" s="965"/>
      <c r="BQ119" s="969">
        <v>18701419</v>
      </c>
      <c r="BR119" s="932"/>
      <c r="BS119" s="932"/>
      <c r="BT119" s="932"/>
      <c r="BU119" s="932"/>
      <c r="BV119" s="932">
        <v>19066969</v>
      </c>
      <c r="BW119" s="932"/>
      <c r="BX119" s="932"/>
      <c r="BY119" s="932"/>
      <c r="BZ119" s="932"/>
      <c r="CA119" s="932">
        <v>18605017</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396</v>
      </c>
      <c r="DH119" s="847"/>
      <c r="DI119" s="847"/>
      <c r="DJ119" s="847"/>
      <c r="DK119" s="848"/>
      <c r="DL119" s="849" t="s">
        <v>396</v>
      </c>
      <c r="DM119" s="847"/>
      <c r="DN119" s="847"/>
      <c r="DO119" s="847"/>
      <c r="DP119" s="848"/>
      <c r="DQ119" s="849" t="s">
        <v>396</v>
      </c>
      <c r="DR119" s="847"/>
      <c r="DS119" s="847"/>
      <c r="DT119" s="847"/>
      <c r="DU119" s="848"/>
      <c r="DV119" s="935" t="s">
        <v>396</v>
      </c>
      <c r="DW119" s="936"/>
      <c r="DX119" s="936"/>
      <c r="DY119" s="936"/>
      <c r="DZ119" s="937"/>
    </row>
    <row r="120" spans="1:130" s="248" customFormat="1" ht="26.25" customHeight="1" x14ac:dyDescent="0.2">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130</v>
      </c>
      <c r="AB120" s="864"/>
      <c r="AC120" s="864"/>
      <c r="AD120" s="864"/>
      <c r="AE120" s="865"/>
      <c r="AF120" s="866" t="s">
        <v>130</v>
      </c>
      <c r="AG120" s="864"/>
      <c r="AH120" s="864"/>
      <c r="AI120" s="864"/>
      <c r="AJ120" s="865"/>
      <c r="AK120" s="866" t="s">
        <v>130</v>
      </c>
      <c r="AL120" s="864"/>
      <c r="AM120" s="864"/>
      <c r="AN120" s="864"/>
      <c r="AO120" s="865"/>
      <c r="AP120" s="911" t="s">
        <v>130</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2957720</v>
      </c>
      <c r="BR120" s="929"/>
      <c r="BS120" s="929"/>
      <c r="BT120" s="929"/>
      <c r="BU120" s="929"/>
      <c r="BV120" s="929">
        <v>3578413</v>
      </c>
      <c r="BW120" s="929"/>
      <c r="BX120" s="929"/>
      <c r="BY120" s="929"/>
      <c r="BZ120" s="929"/>
      <c r="CA120" s="929">
        <v>4308035</v>
      </c>
      <c r="CB120" s="929"/>
      <c r="CC120" s="929"/>
      <c r="CD120" s="929"/>
      <c r="CE120" s="929"/>
      <c r="CF120" s="953">
        <v>69.8</v>
      </c>
      <c r="CG120" s="954"/>
      <c r="CH120" s="954"/>
      <c r="CI120" s="954"/>
      <c r="CJ120" s="954"/>
      <c r="CK120" s="955" t="s">
        <v>468</v>
      </c>
      <c r="CL120" s="939"/>
      <c r="CM120" s="939"/>
      <c r="CN120" s="939"/>
      <c r="CO120" s="940"/>
      <c r="CP120" s="959" t="s">
        <v>410</v>
      </c>
      <c r="CQ120" s="960"/>
      <c r="CR120" s="960"/>
      <c r="CS120" s="960"/>
      <c r="CT120" s="960"/>
      <c r="CU120" s="960"/>
      <c r="CV120" s="960"/>
      <c r="CW120" s="960"/>
      <c r="CX120" s="960"/>
      <c r="CY120" s="960"/>
      <c r="CZ120" s="960"/>
      <c r="DA120" s="960"/>
      <c r="DB120" s="960"/>
      <c r="DC120" s="960"/>
      <c r="DD120" s="960"/>
      <c r="DE120" s="960"/>
      <c r="DF120" s="961"/>
      <c r="DG120" s="948" t="s">
        <v>130</v>
      </c>
      <c r="DH120" s="929"/>
      <c r="DI120" s="929"/>
      <c r="DJ120" s="929"/>
      <c r="DK120" s="929"/>
      <c r="DL120" s="929" t="s">
        <v>130</v>
      </c>
      <c r="DM120" s="929"/>
      <c r="DN120" s="929"/>
      <c r="DO120" s="929"/>
      <c r="DP120" s="929"/>
      <c r="DQ120" s="929">
        <v>7544492</v>
      </c>
      <c r="DR120" s="929"/>
      <c r="DS120" s="929"/>
      <c r="DT120" s="929"/>
      <c r="DU120" s="929"/>
      <c r="DV120" s="930">
        <v>122.3</v>
      </c>
      <c r="DW120" s="930"/>
      <c r="DX120" s="930"/>
      <c r="DY120" s="930"/>
      <c r="DZ120" s="931"/>
    </row>
    <row r="121" spans="1:130" s="248" customFormat="1" ht="26.25" customHeight="1" x14ac:dyDescent="0.2">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130</v>
      </c>
      <c r="AB121" s="864"/>
      <c r="AC121" s="864"/>
      <c r="AD121" s="864"/>
      <c r="AE121" s="865"/>
      <c r="AF121" s="866" t="s">
        <v>130</v>
      </c>
      <c r="AG121" s="864"/>
      <c r="AH121" s="864"/>
      <c r="AI121" s="864"/>
      <c r="AJ121" s="865"/>
      <c r="AK121" s="866" t="s">
        <v>130</v>
      </c>
      <c r="AL121" s="864"/>
      <c r="AM121" s="864"/>
      <c r="AN121" s="864"/>
      <c r="AO121" s="865"/>
      <c r="AP121" s="911" t="s">
        <v>396</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t="s">
        <v>396</v>
      </c>
      <c r="BR121" s="901"/>
      <c r="BS121" s="901"/>
      <c r="BT121" s="901"/>
      <c r="BU121" s="901"/>
      <c r="BV121" s="901" t="s">
        <v>130</v>
      </c>
      <c r="BW121" s="901"/>
      <c r="BX121" s="901"/>
      <c r="BY121" s="901"/>
      <c r="BZ121" s="901"/>
      <c r="CA121" s="901">
        <v>524600</v>
      </c>
      <c r="CB121" s="901"/>
      <c r="CC121" s="901"/>
      <c r="CD121" s="901"/>
      <c r="CE121" s="901"/>
      <c r="CF121" s="962">
        <v>8.5</v>
      </c>
      <c r="CG121" s="963"/>
      <c r="CH121" s="963"/>
      <c r="CI121" s="963"/>
      <c r="CJ121" s="963"/>
      <c r="CK121" s="956"/>
      <c r="CL121" s="942"/>
      <c r="CM121" s="942"/>
      <c r="CN121" s="942"/>
      <c r="CO121" s="943"/>
      <c r="CP121" s="922" t="s">
        <v>471</v>
      </c>
      <c r="CQ121" s="923"/>
      <c r="CR121" s="923"/>
      <c r="CS121" s="923"/>
      <c r="CT121" s="923"/>
      <c r="CU121" s="923"/>
      <c r="CV121" s="923"/>
      <c r="CW121" s="923"/>
      <c r="CX121" s="923"/>
      <c r="CY121" s="923"/>
      <c r="CZ121" s="923"/>
      <c r="DA121" s="923"/>
      <c r="DB121" s="923"/>
      <c r="DC121" s="923"/>
      <c r="DD121" s="923"/>
      <c r="DE121" s="923"/>
      <c r="DF121" s="924"/>
      <c r="DG121" s="900" t="s">
        <v>130</v>
      </c>
      <c r="DH121" s="901"/>
      <c r="DI121" s="901"/>
      <c r="DJ121" s="901"/>
      <c r="DK121" s="901"/>
      <c r="DL121" s="901" t="s">
        <v>130</v>
      </c>
      <c r="DM121" s="901"/>
      <c r="DN121" s="901"/>
      <c r="DO121" s="901"/>
      <c r="DP121" s="901"/>
      <c r="DQ121" s="901" t="s">
        <v>130</v>
      </c>
      <c r="DR121" s="901"/>
      <c r="DS121" s="901"/>
      <c r="DT121" s="901"/>
      <c r="DU121" s="901"/>
      <c r="DV121" s="878" t="s">
        <v>472</v>
      </c>
      <c r="DW121" s="878"/>
      <c r="DX121" s="878"/>
      <c r="DY121" s="878"/>
      <c r="DZ121" s="879"/>
    </row>
    <row r="122" spans="1:130" s="248" customFormat="1" ht="26.25" customHeight="1" x14ac:dyDescent="0.2">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130</v>
      </c>
      <c r="AB122" s="864"/>
      <c r="AC122" s="864"/>
      <c r="AD122" s="864"/>
      <c r="AE122" s="865"/>
      <c r="AF122" s="866" t="s">
        <v>396</v>
      </c>
      <c r="AG122" s="864"/>
      <c r="AH122" s="864"/>
      <c r="AI122" s="864"/>
      <c r="AJ122" s="865"/>
      <c r="AK122" s="866" t="s">
        <v>130</v>
      </c>
      <c r="AL122" s="864"/>
      <c r="AM122" s="864"/>
      <c r="AN122" s="864"/>
      <c r="AO122" s="865"/>
      <c r="AP122" s="911" t="s">
        <v>130</v>
      </c>
      <c r="AQ122" s="912"/>
      <c r="AR122" s="912"/>
      <c r="AS122" s="912"/>
      <c r="AT122" s="913"/>
      <c r="AU122" s="973"/>
      <c r="AV122" s="974"/>
      <c r="AW122" s="974"/>
      <c r="AX122" s="974"/>
      <c r="AY122" s="975"/>
      <c r="AZ122" s="966" t="s">
        <v>473</v>
      </c>
      <c r="BA122" s="967"/>
      <c r="BB122" s="967"/>
      <c r="BC122" s="967"/>
      <c r="BD122" s="967"/>
      <c r="BE122" s="967"/>
      <c r="BF122" s="967"/>
      <c r="BG122" s="967"/>
      <c r="BH122" s="967"/>
      <c r="BI122" s="967"/>
      <c r="BJ122" s="967"/>
      <c r="BK122" s="967"/>
      <c r="BL122" s="967"/>
      <c r="BM122" s="967"/>
      <c r="BN122" s="967"/>
      <c r="BO122" s="967"/>
      <c r="BP122" s="968"/>
      <c r="BQ122" s="969">
        <v>11215704</v>
      </c>
      <c r="BR122" s="932"/>
      <c r="BS122" s="932"/>
      <c r="BT122" s="932"/>
      <c r="BU122" s="932"/>
      <c r="BV122" s="932">
        <v>11133801</v>
      </c>
      <c r="BW122" s="932"/>
      <c r="BX122" s="932"/>
      <c r="BY122" s="932"/>
      <c r="BZ122" s="932"/>
      <c r="CA122" s="932">
        <v>11031231</v>
      </c>
      <c r="CB122" s="932"/>
      <c r="CC122" s="932"/>
      <c r="CD122" s="932"/>
      <c r="CE122" s="932"/>
      <c r="CF122" s="933">
        <v>178.8</v>
      </c>
      <c r="CG122" s="934"/>
      <c r="CH122" s="934"/>
      <c r="CI122" s="934"/>
      <c r="CJ122" s="934"/>
      <c r="CK122" s="956"/>
      <c r="CL122" s="942"/>
      <c r="CM122" s="942"/>
      <c r="CN122" s="942"/>
      <c r="CO122" s="943"/>
      <c r="CP122" s="922" t="s">
        <v>409</v>
      </c>
      <c r="CQ122" s="923"/>
      <c r="CR122" s="923"/>
      <c r="CS122" s="923"/>
      <c r="CT122" s="923"/>
      <c r="CU122" s="923"/>
      <c r="CV122" s="923"/>
      <c r="CW122" s="923"/>
      <c r="CX122" s="923"/>
      <c r="CY122" s="923"/>
      <c r="CZ122" s="923"/>
      <c r="DA122" s="923"/>
      <c r="DB122" s="923"/>
      <c r="DC122" s="923"/>
      <c r="DD122" s="923"/>
      <c r="DE122" s="923"/>
      <c r="DF122" s="924"/>
      <c r="DG122" s="900" t="s">
        <v>130</v>
      </c>
      <c r="DH122" s="901"/>
      <c r="DI122" s="901"/>
      <c r="DJ122" s="901"/>
      <c r="DK122" s="901"/>
      <c r="DL122" s="901" t="s">
        <v>130</v>
      </c>
      <c r="DM122" s="901"/>
      <c r="DN122" s="901"/>
      <c r="DO122" s="901"/>
      <c r="DP122" s="901"/>
      <c r="DQ122" s="901" t="s">
        <v>396</v>
      </c>
      <c r="DR122" s="901"/>
      <c r="DS122" s="901"/>
      <c r="DT122" s="901"/>
      <c r="DU122" s="901"/>
      <c r="DV122" s="878" t="s">
        <v>396</v>
      </c>
      <c r="DW122" s="878"/>
      <c r="DX122" s="878"/>
      <c r="DY122" s="878"/>
      <c r="DZ122" s="879"/>
    </row>
    <row r="123" spans="1:130" s="248" customFormat="1" ht="26.25" customHeight="1" x14ac:dyDescent="0.2">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474</v>
      </c>
      <c r="AB123" s="864"/>
      <c r="AC123" s="864"/>
      <c r="AD123" s="864"/>
      <c r="AE123" s="865"/>
      <c r="AF123" s="866" t="s">
        <v>472</v>
      </c>
      <c r="AG123" s="864"/>
      <c r="AH123" s="864"/>
      <c r="AI123" s="864"/>
      <c r="AJ123" s="865"/>
      <c r="AK123" s="866" t="s">
        <v>396</v>
      </c>
      <c r="AL123" s="864"/>
      <c r="AM123" s="864"/>
      <c r="AN123" s="864"/>
      <c r="AO123" s="865"/>
      <c r="AP123" s="911" t="s">
        <v>396</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475</v>
      </c>
      <c r="BP123" s="965"/>
      <c r="BQ123" s="919">
        <v>14173424</v>
      </c>
      <c r="BR123" s="920"/>
      <c r="BS123" s="920"/>
      <c r="BT123" s="920"/>
      <c r="BU123" s="920"/>
      <c r="BV123" s="920">
        <v>14712214</v>
      </c>
      <c r="BW123" s="920"/>
      <c r="BX123" s="920"/>
      <c r="BY123" s="920"/>
      <c r="BZ123" s="920"/>
      <c r="CA123" s="920">
        <v>15863866</v>
      </c>
      <c r="CB123" s="920"/>
      <c r="CC123" s="920"/>
      <c r="CD123" s="920"/>
      <c r="CE123" s="920"/>
      <c r="CF123" s="830"/>
      <c r="CG123" s="831"/>
      <c r="CH123" s="831"/>
      <c r="CI123" s="831"/>
      <c r="CJ123" s="921"/>
      <c r="CK123" s="956"/>
      <c r="CL123" s="942"/>
      <c r="CM123" s="942"/>
      <c r="CN123" s="942"/>
      <c r="CO123" s="943"/>
      <c r="CP123" s="922" t="s">
        <v>476</v>
      </c>
      <c r="CQ123" s="923"/>
      <c r="CR123" s="923"/>
      <c r="CS123" s="923"/>
      <c r="CT123" s="923"/>
      <c r="CU123" s="923"/>
      <c r="CV123" s="923"/>
      <c r="CW123" s="923"/>
      <c r="CX123" s="923"/>
      <c r="CY123" s="923"/>
      <c r="CZ123" s="923"/>
      <c r="DA123" s="923"/>
      <c r="DB123" s="923"/>
      <c r="DC123" s="923"/>
      <c r="DD123" s="923"/>
      <c r="DE123" s="923"/>
      <c r="DF123" s="924"/>
      <c r="DG123" s="863" t="s">
        <v>130</v>
      </c>
      <c r="DH123" s="864"/>
      <c r="DI123" s="864"/>
      <c r="DJ123" s="864"/>
      <c r="DK123" s="865"/>
      <c r="DL123" s="866" t="s">
        <v>396</v>
      </c>
      <c r="DM123" s="864"/>
      <c r="DN123" s="864"/>
      <c r="DO123" s="864"/>
      <c r="DP123" s="865"/>
      <c r="DQ123" s="866" t="s">
        <v>130</v>
      </c>
      <c r="DR123" s="864"/>
      <c r="DS123" s="864"/>
      <c r="DT123" s="864"/>
      <c r="DU123" s="865"/>
      <c r="DV123" s="911" t="s">
        <v>396</v>
      </c>
      <c r="DW123" s="912"/>
      <c r="DX123" s="912"/>
      <c r="DY123" s="912"/>
      <c r="DZ123" s="913"/>
    </row>
    <row r="124" spans="1:130" s="248" customFormat="1" ht="26.25" customHeight="1" thickBot="1" x14ac:dyDescent="0.25">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130</v>
      </c>
      <c r="AB124" s="864"/>
      <c r="AC124" s="864"/>
      <c r="AD124" s="864"/>
      <c r="AE124" s="865"/>
      <c r="AF124" s="866" t="s">
        <v>130</v>
      </c>
      <c r="AG124" s="864"/>
      <c r="AH124" s="864"/>
      <c r="AI124" s="864"/>
      <c r="AJ124" s="865"/>
      <c r="AK124" s="866" t="s">
        <v>130</v>
      </c>
      <c r="AL124" s="864"/>
      <c r="AM124" s="864"/>
      <c r="AN124" s="864"/>
      <c r="AO124" s="865"/>
      <c r="AP124" s="911" t="s">
        <v>130</v>
      </c>
      <c r="AQ124" s="912"/>
      <c r="AR124" s="912"/>
      <c r="AS124" s="912"/>
      <c r="AT124" s="913"/>
      <c r="AU124" s="914" t="s">
        <v>477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76.8</v>
      </c>
      <c r="BR124" s="918"/>
      <c r="BS124" s="918"/>
      <c r="BT124" s="918"/>
      <c r="BU124" s="918"/>
      <c r="BV124" s="918">
        <v>73.400000000000006</v>
      </c>
      <c r="BW124" s="918"/>
      <c r="BX124" s="918"/>
      <c r="BY124" s="918"/>
      <c r="BZ124" s="918"/>
      <c r="CA124" s="918">
        <v>44.4</v>
      </c>
      <c r="CB124" s="918"/>
      <c r="CC124" s="918"/>
      <c r="CD124" s="918"/>
      <c r="CE124" s="918"/>
      <c r="CF124" s="808"/>
      <c r="CG124" s="809"/>
      <c r="CH124" s="809"/>
      <c r="CI124" s="809"/>
      <c r="CJ124" s="949"/>
      <c r="CK124" s="957"/>
      <c r="CL124" s="957"/>
      <c r="CM124" s="957"/>
      <c r="CN124" s="957"/>
      <c r="CO124" s="958"/>
      <c r="CP124" s="922" t="s">
        <v>478</v>
      </c>
      <c r="CQ124" s="923"/>
      <c r="CR124" s="923"/>
      <c r="CS124" s="923"/>
      <c r="CT124" s="923"/>
      <c r="CU124" s="923"/>
      <c r="CV124" s="923"/>
      <c r="CW124" s="923"/>
      <c r="CX124" s="923"/>
      <c r="CY124" s="923"/>
      <c r="CZ124" s="923"/>
      <c r="DA124" s="923"/>
      <c r="DB124" s="923"/>
      <c r="DC124" s="923"/>
      <c r="DD124" s="923"/>
      <c r="DE124" s="923"/>
      <c r="DF124" s="924"/>
      <c r="DG124" s="846">
        <v>7914929</v>
      </c>
      <c r="DH124" s="847"/>
      <c r="DI124" s="847"/>
      <c r="DJ124" s="847"/>
      <c r="DK124" s="848"/>
      <c r="DL124" s="849">
        <v>7837236</v>
      </c>
      <c r="DM124" s="847"/>
      <c r="DN124" s="847"/>
      <c r="DO124" s="847"/>
      <c r="DP124" s="848"/>
      <c r="DQ124" s="849" t="s">
        <v>130</v>
      </c>
      <c r="DR124" s="847"/>
      <c r="DS124" s="847"/>
      <c r="DT124" s="847"/>
      <c r="DU124" s="848"/>
      <c r="DV124" s="935" t="s">
        <v>396</v>
      </c>
      <c r="DW124" s="936"/>
      <c r="DX124" s="936"/>
      <c r="DY124" s="936"/>
      <c r="DZ124" s="937"/>
    </row>
    <row r="125" spans="1:130" s="248" customFormat="1" ht="26.25" customHeight="1" x14ac:dyDescent="0.2">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130</v>
      </c>
      <c r="AB125" s="864"/>
      <c r="AC125" s="864"/>
      <c r="AD125" s="864"/>
      <c r="AE125" s="865"/>
      <c r="AF125" s="866" t="s">
        <v>396</v>
      </c>
      <c r="AG125" s="864"/>
      <c r="AH125" s="864"/>
      <c r="AI125" s="864"/>
      <c r="AJ125" s="865"/>
      <c r="AK125" s="866" t="s">
        <v>130</v>
      </c>
      <c r="AL125" s="864"/>
      <c r="AM125" s="864"/>
      <c r="AN125" s="864"/>
      <c r="AO125" s="865"/>
      <c r="AP125" s="911" t="s">
        <v>396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479</v>
      </c>
      <c r="CL125" s="939"/>
      <c r="CM125" s="939"/>
      <c r="CN125" s="939"/>
      <c r="CO125" s="940"/>
      <c r="CP125" s="947" t="s">
        <v>480</v>
      </c>
      <c r="CQ125" s="892"/>
      <c r="CR125" s="892"/>
      <c r="CS125" s="892"/>
      <c r="CT125" s="892"/>
      <c r="CU125" s="892"/>
      <c r="CV125" s="892"/>
      <c r="CW125" s="892"/>
      <c r="CX125" s="892"/>
      <c r="CY125" s="892"/>
      <c r="CZ125" s="892"/>
      <c r="DA125" s="892"/>
      <c r="DB125" s="892"/>
      <c r="DC125" s="892"/>
      <c r="DD125" s="892"/>
      <c r="DE125" s="892"/>
      <c r="DF125" s="893"/>
      <c r="DG125" s="948" t="s">
        <v>130</v>
      </c>
      <c r="DH125" s="929"/>
      <c r="DI125" s="929"/>
      <c r="DJ125" s="929"/>
      <c r="DK125" s="929"/>
      <c r="DL125" s="929" t="s">
        <v>130</v>
      </c>
      <c r="DM125" s="929"/>
      <c r="DN125" s="929"/>
      <c r="DO125" s="929"/>
      <c r="DP125" s="929"/>
      <c r="DQ125" s="929" t="s">
        <v>130</v>
      </c>
      <c r="DR125" s="929"/>
      <c r="DS125" s="929"/>
      <c r="DT125" s="929"/>
      <c r="DU125" s="929"/>
      <c r="DV125" s="930" t="s">
        <v>130</v>
      </c>
      <c r="DW125" s="930"/>
      <c r="DX125" s="930"/>
      <c r="DY125" s="930"/>
      <c r="DZ125" s="931"/>
    </row>
    <row r="126" spans="1:130" s="248" customFormat="1" ht="26.25" customHeight="1" thickBot="1" x14ac:dyDescent="0.25">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396</v>
      </c>
      <c r="AB126" s="864"/>
      <c r="AC126" s="864"/>
      <c r="AD126" s="864"/>
      <c r="AE126" s="865"/>
      <c r="AF126" s="866" t="s">
        <v>130</v>
      </c>
      <c r="AG126" s="864"/>
      <c r="AH126" s="864"/>
      <c r="AI126" s="864"/>
      <c r="AJ126" s="865"/>
      <c r="AK126" s="866" t="s">
        <v>396</v>
      </c>
      <c r="AL126" s="864"/>
      <c r="AM126" s="864"/>
      <c r="AN126" s="864"/>
      <c r="AO126" s="865"/>
      <c r="AP126" s="911" t="s">
        <v>130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481</v>
      </c>
      <c r="CQ126" s="834"/>
      <c r="CR126" s="834"/>
      <c r="CS126" s="834"/>
      <c r="CT126" s="834"/>
      <c r="CU126" s="834"/>
      <c r="CV126" s="834"/>
      <c r="CW126" s="834"/>
      <c r="CX126" s="834"/>
      <c r="CY126" s="834"/>
      <c r="CZ126" s="834"/>
      <c r="DA126" s="834"/>
      <c r="DB126" s="834"/>
      <c r="DC126" s="834"/>
      <c r="DD126" s="834"/>
      <c r="DE126" s="834"/>
      <c r="DF126" s="835"/>
      <c r="DG126" s="900" t="s">
        <v>396</v>
      </c>
      <c r="DH126" s="901"/>
      <c r="DI126" s="901"/>
      <c r="DJ126" s="901"/>
      <c r="DK126" s="901"/>
      <c r="DL126" s="901" t="s">
        <v>396</v>
      </c>
      <c r="DM126" s="901"/>
      <c r="DN126" s="901"/>
      <c r="DO126" s="901"/>
      <c r="DP126" s="901"/>
      <c r="DQ126" s="901" t="s">
        <v>130</v>
      </c>
      <c r="DR126" s="901"/>
      <c r="DS126" s="901"/>
      <c r="DT126" s="901"/>
      <c r="DU126" s="901"/>
      <c r="DV126" s="878" t="s">
        <v>396</v>
      </c>
      <c r="DW126" s="878"/>
      <c r="DX126" s="878"/>
      <c r="DY126" s="878"/>
      <c r="DZ126" s="879"/>
    </row>
    <row r="127" spans="1:130" s="248" customFormat="1" ht="26.25" customHeight="1" x14ac:dyDescent="0.2">
      <c r="A127" s="906"/>
      <c r="B127" s="907"/>
      <c r="C127" s="925" t="s">
        <v>482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130</v>
      </c>
      <c r="AB127" s="864"/>
      <c r="AC127" s="864"/>
      <c r="AD127" s="864"/>
      <c r="AE127" s="865"/>
      <c r="AF127" s="866" t="s">
        <v>396</v>
      </c>
      <c r="AG127" s="864"/>
      <c r="AH127" s="864"/>
      <c r="AI127" s="864"/>
      <c r="AJ127" s="865"/>
      <c r="AK127" s="866" t="s">
        <v>396</v>
      </c>
      <c r="AL127" s="864"/>
      <c r="AM127" s="864"/>
      <c r="AN127" s="864"/>
      <c r="AO127" s="865"/>
      <c r="AP127" s="911" t="s">
        <v>130</v>
      </c>
      <c r="AQ127" s="912"/>
      <c r="AR127" s="912"/>
      <c r="AS127" s="912"/>
      <c r="AT127" s="913"/>
      <c r="AU127" s="284"/>
      <c r="AV127" s="284"/>
      <c r="AW127" s="284"/>
      <c r="AX127" s="928" t="s">
        <v>483</v>
      </c>
      <c r="AY127" s="896"/>
      <c r="AZ127" s="896"/>
      <c r="BA127" s="896"/>
      <c r="BB127" s="896"/>
      <c r="BC127" s="896"/>
      <c r="BD127" s="896"/>
      <c r="BE127" s="897"/>
      <c r="BF127" s="895" t="s">
        <v>484</v>
      </c>
      <c r="BG127" s="896"/>
      <c r="BH127" s="896"/>
      <c r="BI127" s="896"/>
      <c r="BJ127" s="896"/>
      <c r="BK127" s="896"/>
      <c r="BL127" s="897"/>
      <c r="BM127" s="895" t="s">
        <v>485</v>
      </c>
      <c r="BN127" s="896"/>
      <c r="BO127" s="896"/>
      <c r="BP127" s="896"/>
      <c r="BQ127" s="896"/>
      <c r="BR127" s="896"/>
      <c r="BS127" s="897"/>
      <c r="BT127" s="895" t="s">
        <v>486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487</v>
      </c>
      <c r="CQ127" s="834"/>
      <c r="CR127" s="834"/>
      <c r="CS127" s="834"/>
      <c r="CT127" s="834"/>
      <c r="CU127" s="834"/>
      <c r="CV127" s="834"/>
      <c r="CW127" s="834"/>
      <c r="CX127" s="834"/>
      <c r="CY127" s="834"/>
      <c r="CZ127" s="834"/>
      <c r="DA127" s="834"/>
      <c r="DB127" s="834"/>
      <c r="DC127" s="834"/>
      <c r="DD127" s="834"/>
      <c r="DE127" s="834"/>
      <c r="DF127" s="835"/>
      <c r="DG127" s="900" t="s">
        <v>130</v>
      </c>
      <c r="DH127" s="901"/>
      <c r="DI127" s="901"/>
      <c r="DJ127" s="901"/>
      <c r="DK127" s="901"/>
      <c r="DL127" s="901" t="s">
        <v>488</v>
      </c>
      <c r="DM127" s="901"/>
      <c r="DN127" s="901"/>
      <c r="DO127" s="901"/>
      <c r="DP127" s="901"/>
      <c r="DQ127" s="901" t="s">
        <v>396</v>
      </c>
      <c r="DR127" s="901"/>
      <c r="DS127" s="901"/>
      <c r="DT127" s="901"/>
      <c r="DU127" s="901"/>
      <c r="DV127" s="878" t="s">
        <v>130</v>
      </c>
      <c r="DW127" s="878"/>
      <c r="DX127" s="878"/>
      <c r="DY127" s="878"/>
      <c r="DZ127" s="879"/>
    </row>
    <row r="128" spans="1:130" s="248" customFormat="1" ht="26.25" customHeight="1" thickBot="1" x14ac:dyDescent="0.25">
      <c r="A128" s="880" t="s">
        <v>489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490</v>
      </c>
      <c r="X128" s="882"/>
      <c r="Y128" s="882"/>
      <c r="Z128" s="883"/>
      <c r="AA128" s="884">
        <v>427</v>
      </c>
      <c r="AB128" s="885"/>
      <c r="AC128" s="885"/>
      <c r="AD128" s="885"/>
      <c r="AE128" s="886"/>
      <c r="AF128" s="887">
        <v>703</v>
      </c>
      <c r="AG128" s="885"/>
      <c r="AH128" s="885"/>
      <c r="AI128" s="885"/>
      <c r="AJ128" s="886"/>
      <c r="AK128" s="887">
        <v>1120</v>
      </c>
      <c r="AL128" s="885"/>
      <c r="AM128" s="885"/>
      <c r="AN128" s="885"/>
      <c r="AO128" s="886"/>
      <c r="AP128" s="888"/>
      <c r="AQ128" s="889"/>
      <c r="AR128" s="889"/>
      <c r="AS128" s="889"/>
      <c r="AT128" s="890"/>
      <c r="AU128" s="284"/>
      <c r="AV128" s="284"/>
      <c r="AW128" s="284"/>
      <c r="AX128" s="891" t="s">
        <v>491</v>
      </c>
      <c r="AY128" s="892"/>
      <c r="AZ128" s="892"/>
      <c r="BA128" s="892"/>
      <c r="BB128" s="892"/>
      <c r="BC128" s="892"/>
      <c r="BD128" s="892"/>
      <c r="BE128" s="893"/>
      <c r="BF128" s="870" t="s">
        <v>130</v>
      </c>
      <c r="BG128" s="871"/>
      <c r="BH128" s="871"/>
      <c r="BI128" s="871"/>
      <c r="BJ128" s="871"/>
      <c r="BK128" s="871"/>
      <c r="BL128" s="894"/>
      <c r="BM128" s="870">
        <v>14.03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492</v>
      </c>
      <c r="CQ128" s="812"/>
      <c r="CR128" s="812"/>
      <c r="CS128" s="812"/>
      <c r="CT128" s="812"/>
      <c r="CU128" s="812"/>
      <c r="CV128" s="812"/>
      <c r="CW128" s="812"/>
      <c r="CX128" s="812"/>
      <c r="CY128" s="812"/>
      <c r="CZ128" s="812"/>
      <c r="DA128" s="812"/>
      <c r="DB128" s="812"/>
      <c r="DC128" s="812"/>
      <c r="DD128" s="812"/>
      <c r="DE128" s="812"/>
      <c r="DF128" s="813"/>
      <c r="DG128" s="874" t="s">
        <v>130</v>
      </c>
      <c r="DH128" s="875"/>
      <c r="DI128" s="875"/>
      <c r="DJ128" s="875"/>
      <c r="DK128" s="875"/>
      <c r="DL128" s="875" t="s">
        <v>130</v>
      </c>
      <c r="DM128" s="875"/>
      <c r="DN128" s="875"/>
      <c r="DO128" s="875"/>
      <c r="DP128" s="875"/>
      <c r="DQ128" s="875" t="s">
        <v>396</v>
      </c>
      <c r="DR128" s="875"/>
      <c r="DS128" s="875"/>
      <c r="DT128" s="875"/>
      <c r="DU128" s="875"/>
      <c r="DV128" s="876" t="s">
        <v>130</v>
      </c>
      <c r="DW128" s="876"/>
      <c r="DX128" s="876"/>
      <c r="DY128" s="876"/>
      <c r="DZ128" s="877"/>
    </row>
    <row r="129" spans="1:131" s="248" customFormat="1" ht="26.25" customHeight="1" x14ac:dyDescent="0.2">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493</v>
      </c>
      <c r="X129" s="861"/>
      <c r="Y129" s="861"/>
      <c r="Z129" s="862"/>
      <c r="AA129" s="863">
        <v>6723173</v>
      </c>
      <c r="AB129" s="864"/>
      <c r="AC129" s="864"/>
      <c r="AD129" s="864"/>
      <c r="AE129" s="865"/>
      <c r="AF129" s="866">
        <v>6772018</v>
      </c>
      <c r="AG129" s="864"/>
      <c r="AH129" s="864"/>
      <c r="AI129" s="864"/>
      <c r="AJ129" s="865"/>
      <c r="AK129" s="866">
        <v>7041730</v>
      </c>
      <c r="AL129" s="864"/>
      <c r="AM129" s="864"/>
      <c r="AN129" s="864"/>
      <c r="AO129" s="865"/>
      <c r="AP129" s="867"/>
      <c r="AQ129" s="868"/>
      <c r="AR129" s="868"/>
      <c r="AS129" s="868"/>
      <c r="AT129" s="869"/>
      <c r="AU129" s="286"/>
      <c r="AV129" s="286"/>
      <c r="AW129" s="286"/>
      <c r="AX129" s="833" t="s">
        <v>494</v>
      </c>
      <c r="AY129" s="834"/>
      <c r="AZ129" s="834"/>
      <c r="BA129" s="834"/>
      <c r="BB129" s="834"/>
      <c r="BC129" s="834"/>
      <c r="BD129" s="834"/>
      <c r="BE129" s="835"/>
      <c r="BF129" s="853" t="s">
        <v>130</v>
      </c>
      <c r="BG129" s="854"/>
      <c r="BH129" s="854"/>
      <c r="BI129" s="854"/>
      <c r="BJ129" s="854"/>
      <c r="BK129" s="854"/>
      <c r="BL129" s="855"/>
      <c r="BM129" s="853">
        <v>19.03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496</v>
      </c>
      <c r="X130" s="861"/>
      <c r="Y130" s="861"/>
      <c r="Z130" s="862"/>
      <c r="AA130" s="863">
        <v>831282</v>
      </c>
      <c r="AB130" s="864"/>
      <c r="AC130" s="864"/>
      <c r="AD130" s="864"/>
      <c r="AE130" s="865"/>
      <c r="AF130" s="866">
        <v>842268</v>
      </c>
      <c r="AG130" s="864"/>
      <c r="AH130" s="864"/>
      <c r="AI130" s="864"/>
      <c r="AJ130" s="865"/>
      <c r="AK130" s="866">
        <v>872114</v>
      </c>
      <c r="AL130" s="864"/>
      <c r="AM130" s="864"/>
      <c r="AN130" s="864"/>
      <c r="AO130" s="865"/>
      <c r="AP130" s="867"/>
      <c r="AQ130" s="868"/>
      <c r="AR130" s="868"/>
      <c r="AS130" s="868"/>
      <c r="AT130" s="869"/>
      <c r="AU130" s="286"/>
      <c r="AV130" s="286"/>
      <c r="AW130" s="286"/>
      <c r="AX130" s="833" t="s">
        <v>497</v>
      </c>
      <c r="AY130" s="834"/>
      <c r="AZ130" s="834"/>
      <c r="BA130" s="834"/>
      <c r="BB130" s="834"/>
      <c r="BC130" s="834"/>
      <c r="BD130" s="834"/>
      <c r="BE130" s="835"/>
      <c r="BF130" s="836">
        <v>5.2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498</v>
      </c>
      <c r="X131" s="844"/>
      <c r="Y131" s="844"/>
      <c r="Z131" s="845"/>
      <c r="AA131" s="846">
        <v>5891891</v>
      </c>
      <c r="AB131" s="847"/>
      <c r="AC131" s="847"/>
      <c r="AD131" s="847"/>
      <c r="AE131" s="848"/>
      <c r="AF131" s="849">
        <v>5929750</v>
      </c>
      <c r="AG131" s="847"/>
      <c r="AH131" s="847"/>
      <c r="AI131" s="847"/>
      <c r="AJ131" s="848"/>
      <c r="AK131" s="849">
        <v>6169616</v>
      </c>
      <c r="AL131" s="847"/>
      <c r="AM131" s="847"/>
      <c r="AN131" s="847"/>
      <c r="AO131" s="848"/>
      <c r="AP131" s="850"/>
      <c r="AQ131" s="851"/>
      <c r="AR131" s="851"/>
      <c r="AS131" s="851"/>
      <c r="AT131" s="852"/>
      <c r="AU131" s="286"/>
      <c r="AV131" s="286"/>
      <c r="AW131" s="286"/>
      <c r="AX131" s="811" t="s">
        <v>499</v>
      </c>
      <c r="AY131" s="812"/>
      <c r="AZ131" s="812"/>
      <c r="BA131" s="812"/>
      <c r="BB131" s="812"/>
      <c r="BC131" s="812"/>
      <c r="BD131" s="812"/>
      <c r="BE131" s="813"/>
      <c r="BF131" s="814">
        <v>44.4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501</v>
      </c>
      <c r="W132" s="824"/>
      <c r="X132" s="824"/>
      <c r="Y132" s="824"/>
      <c r="Z132" s="825"/>
      <c r="AA132" s="826">
        <v>6.1003674370000001</v>
      </c>
      <c r="AB132" s="827"/>
      <c r="AC132" s="827"/>
      <c r="AD132" s="827"/>
      <c r="AE132" s="828"/>
      <c r="AF132" s="829">
        <v>5.2868164760000003</v>
      </c>
      <c r="AG132" s="827"/>
      <c r="AH132" s="827"/>
      <c r="AI132" s="827"/>
      <c r="AJ132" s="828"/>
      <c r="AK132" s="829">
        <v>4.2131633480000001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502</v>
      </c>
      <c r="W133" s="803"/>
      <c r="X133" s="803"/>
      <c r="Y133" s="803"/>
      <c r="Z133" s="804"/>
      <c r="AA133" s="805">
        <v>5.8</v>
      </c>
      <c r="AB133" s="806"/>
      <c r="AC133" s="806"/>
      <c r="AD133" s="806"/>
      <c r="AE133" s="807"/>
      <c r="AF133" s="805">
        <v>6</v>
      </c>
      <c r="AG133" s="806"/>
      <c r="AH133" s="806"/>
      <c r="AI133" s="806"/>
      <c r="AJ133" s="807"/>
      <c r="AK133" s="805">
        <v>5.2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Vi9dTes0c8m26iybIIvAvd+UAlHOfAWP/mY6o6jSkGB/M+nDR8puh6WSRErtTctJ2giWWj1gyXcyL58CSmQ6Q==" saltValue="ctck8gjpHXw/iB5VM9CS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503</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UNW5VYb1o0hY/YjM8ccBrxAk1XH2d5LkfML+8yl9xaF/SPXsuNjydLZBtNQTYBaNvQdXg+sg0Ad9V+mEe82WQw==" saltValue="tltvd8dYNhW1bV4T+ReR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4NHo30wk0J24aAG1OJJYsk+Fwj9HNjJtNGFR4cUugpbUPBmhqcwVuhIqioXu6BpW0i+3GN08GXCrJbFc3S8AZw==" saltValue="WNVfSJTD2wx5aH5FIggF6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506</v>
      </c>
      <c r="AP7" s="305"/>
      <c r="AQ7" s="306" t="s">
        <v>507</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508</v>
      </c>
      <c r="AQ8" s="312" t="s">
        <v>509</v>
      </c>
      <c r="AR8" s="313" t="s">
        <v>510</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511</v>
      </c>
      <c r="AL9" s="1228"/>
      <c r="AM9" s="1228"/>
      <c r="AN9" s="1229"/>
      <c r="AO9" s="314">
        <v>2401632</v>
      </c>
      <c r="AP9" s="314">
        <v>73420</v>
      </c>
      <c r="AQ9" s="315">
        <v>63681</v>
      </c>
      <c r="AR9" s="316">
        <v>15.3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512</v>
      </c>
      <c r="AL10" s="1228"/>
      <c r="AM10" s="1228"/>
      <c r="AN10" s="1229"/>
      <c r="AO10" s="317">
        <v>2340</v>
      </c>
      <c r="AP10" s="317">
        <v>72</v>
      </c>
      <c r="AQ10" s="318">
        <v>8003</v>
      </c>
      <c r="AR10" s="319">
        <v>-99.1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513</v>
      </c>
      <c r="AL11" s="1228"/>
      <c r="AM11" s="1228"/>
      <c r="AN11" s="1229"/>
      <c r="AO11" s="317">
        <v>24991</v>
      </c>
      <c r="AP11" s="317">
        <v>764</v>
      </c>
      <c r="AQ11" s="318">
        <v>360</v>
      </c>
      <c r="AR11" s="319">
        <v>112.2</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514</v>
      </c>
      <c r="AL12" s="1228"/>
      <c r="AM12" s="1228"/>
      <c r="AN12" s="1229"/>
      <c r="AO12" s="317" t="s">
        <v>515</v>
      </c>
      <c r="AP12" s="317" t="s">
        <v>515</v>
      </c>
      <c r="AQ12" s="318">
        <v>18</v>
      </c>
      <c r="AR12" s="319" t="s">
        <v>515</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516</v>
      </c>
      <c r="AL13" s="1228"/>
      <c r="AM13" s="1228"/>
      <c r="AN13" s="1229"/>
      <c r="AO13" s="317">
        <v>88057</v>
      </c>
      <c r="AP13" s="317">
        <v>2692</v>
      </c>
      <c r="AQ13" s="318">
        <v>2539</v>
      </c>
      <c r="AR13" s="319">
        <v>6</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517</v>
      </c>
      <c r="AL14" s="1228"/>
      <c r="AM14" s="1228"/>
      <c r="AN14" s="1229"/>
      <c r="AO14" s="317">
        <v>11657</v>
      </c>
      <c r="AP14" s="317">
        <v>356</v>
      </c>
      <c r="AQ14" s="318">
        <v>1117</v>
      </c>
      <c r="AR14" s="319">
        <v>-68.099999999999994</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518</v>
      </c>
      <c r="AL15" s="1231"/>
      <c r="AM15" s="1231"/>
      <c r="AN15" s="1232"/>
      <c r="AO15" s="317">
        <v>-150234</v>
      </c>
      <c r="AP15" s="317">
        <v>-4593</v>
      </c>
      <c r="AQ15" s="318">
        <v>-4412</v>
      </c>
      <c r="AR15" s="319">
        <v>4.0999999999999996</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2378443</v>
      </c>
      <c r="AP16" s="317">
        <v>72711</v>
      </c>
      <c r="AQ16" s="318">
        <v>71307</v>
      </c>
      <c r="AR16" s="319">
        <v>2</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523</v>
      </c>
      <c r="AL21" s="1234"/>
      <c r="AM21" s="1234"/>
      <c r="AN21" s="1235"/>
      <c r="AO21" s="330">
        <v>7.49</v>
      </c>
      <c r="AP21" s="331">
        <v>6.49</v>
      </c>
      <c r="AQ21" s="332">
        <v>1</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524</v>
      </c>
      <c r="AL22" s="1234"/>
      <c r="AM22" s="1234"/>
      <c r="AN22" s="1235"/>
      <c r="AO22" s="335">
        <v>94.5</v>
      </c>
      <c r="AP22" s="336">
        <v>97.2</v>
      </c>
      <c r="AQ22" s="337">
        <v>-2.7</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506</v>
      </c>
      <c r="AP30" s="305"/>
      <c r="AQ30" s="306" t="s">
        <v>507</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508</v>
      </c>
      <c r="AQ31" s="312" t="s">
        <v>509</v>
      </c>
      <c r="AR31" s="313" t="s">
        <v>510</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528</v>
      </c>
      <c r="AL32" s="1217"/>
      <c r="AM32" s="1217"/>
      <c r="AN32" s="1218"/>
      <c r="AO32" s="345">
        <v>653922</v>
      </c>
      <c r="AP32" s="345">
        <v>19991</v>
      </c>
      <c r="AQ32" s="346">
        <v>31105</v>
      </c>
      <c r="AR32" s="347">
        <v>-35.700000000000003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529</v>
      </c>
      <c r="AL33" s="1217"/>
      <c r="AM33" s="1217"/>
      <c r="AN33" s="1218"/>
      <c r="AO33" s="345" t="s">
        <v>515</v>
      </c>
      <c r="AP33" s="345" t="s">
        <v>515</v>
      </c>
      <c r="AQ33" s="346" t="s">
        <v>515</v>
      </c>
      <c r="AR33" s="347" t="s">
        <v>515</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530</v>
      </c>
      <c r="AL34" s="1217"/>
      <c r="AM34" s="1217"/>
      <c r="AN34" s="1218"/>
      <c r="AO34" s="345" t="s">
        <v>515</v>
      </c>
      <c r="AP34" s="345" t="s">
        <v>515</v>
      </c>
      <c r="AQ34" s="346">
        <v>0</v>
      </c>
      <c r="AR34" s="347" t="s">
        <v>515</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531</v>
      </c>
      <c r="AL35" s="1217"/>
      <c r="AM35" s="1217"/>
      <c r="AN35" s="1218"/>
      <c r="AO35" s="345">
        <v>479248</v>
      </c>
      <c r="AP35" s="345">
        <v>14651</v>
      </c>
      <c r="AQ35" s="346">
        <v>8747</v>
      </c>
      <c r="AR35" s="347">
        <v>67.5</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532</v>
      </c>
      <c r="AL36" s="1217"/>
      <c r="AM36" s="1217"/>
      <c r="AN36" s="1218"/>
      <c r="AO36" s="345" t="s">
        <v>515</v>
      </c>
      <c r="AP36" s="345" t="s">
        <v>515</v>
      </c>
      <c r="AQ36" s="346">
        <v>2193</v>
      </c>
      <c r="AR36" s="347" t="s">
        <v>515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533</v>
      </c>
      <c r="AL37" s="1217"/>
      <c r="AM37" s="1217"/>
      <c r="AN37" s="1218"/>
      <c r="AO37" s="345" t="s">
        <v>515</v>
      </c>
      <c r="AP37" s="345" t="s">
        <v>515</v>
      </c>
      <c r="AQ37" s="346">
        <v>863</v>
      </c>
      <c r="AR37" s="347" t="s">
        <v>515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534</v>
      </c>
      <c r="AL38" s="1214"/>
      <c r="AM38" s="1214"/>
      <c r="AN38" s="1215"/>
      <c r="AO38" s="348" t="s">
        <v>515</v>
      </c>
      <c r="AP38" s="348" t="s">
        <v>515</v>
      </c>
      <c r="AQ38" s="349">
        <v>1</v>
      </c>
      <c r="AR38" s="337" t="s">
        <v>515</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535</v>
      </c>
      <c r="AL39" s="1214"/>
      <c r="AM39" s="1214"/>
      <c r="AN39" s="1215"/>
      <c r="AO39" s="345">
        <v>-1120</v>
      </c>
      <c r="AP39" s="345">
        <v>-34</v>
      </c>
      <c r="AQ39" s="346">
        <v>-3092</v>
      </c>
      <c r="AR39" s="347">
        <v>-98.9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536</v>
      </c>
      <c r="AL40" s="1217"/>
      <c r="AM40" s="1217"/>
      <c r="AN40" s="1218"/>
      <c r="AO40" s="345">
        <v>-872114</v>
      </c>
      <c r="AP40" s="345">
        <v>-26661</v>
      </c>
      <c r="AQ40" s="346">
        <v>-27116</v>
      </c>
      <c r="AR40" s="347">
        <v>-1.7</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302</v>
      </c>
      <c r="AL41" s="1220"/>
      <c r="AM41" s="1220"/>
      <c r="AN41" s="1221"/>
      <c r="AO41" s="345">
        <v>259936</v>
      </c>
      <c r="AP41" s="345">
        <v>7946</v>
      </c>
      <c r="AQ41" s="346">
        <v>12702</v>
      </c>
      <c r="AR41" s="347">
        <v>-37.4</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506</v>
      </c>
      <c r="AN49" s="1224" t="s">
        <v>540</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541</v>
      </c>
      <c r="AO50" s="362" t="s">
        <v>542</v>
      </c>
      <c r="AP50" s="363" t="s">
        <v>543</v>
      </c>
      <c r="AQ50" s="364" t="s">
        <v>544</v>
      </c>
      <c r="AR50" s="365" t="s">
        <v>545</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1318901</v>
      </c>
      <c r="AN51" s="367">
        <v>39912</v>
      </c>
      <c r="AO51" s="368">
        <v>-35.799999999999997</v>
      </c>
      <c r="AP51" s="369">
        <v>47738</v>
      </c>
      <c r="AQ51" s="370">
        <v>-4.4000000000000004</v>
      </c>
      <c r="AR51" s="371">
        <v>-31.4</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315503</v>
      </c>
      <c r="AN52" s="375">
        <v>9548</v>
      </c>
      <c r="AO52" s="376">
        <v>25.8</v>
      </c>
      <c r="AP52" s="377">
        <v>24937</v>
      </c>
      <c r="AQ52" s="378">
        <v>-5.5</v>
      </c>
      <c r="AR52" s="379">
        <v>31.3</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2086565</v>
      </c>
      <c r="AN53" s="367">
        <v>63126</v>
      </c>
      <c r="AO53" s="368">
        <v>58.2</v>
      </c>
      <c r="AP53" s="369">
        <v>52191</v>
      </c>
      <c r="AQ53" s="370">
        <v>9.3000000000000007</v>
      </c>
      <c r="AR53" s="371">
        <v>48.9</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233659</v>
      </c>
      <c r="AN54" s="375">
        <v>7069</v>
      </c>
      <c r="AO54" s="376">
        <v>-26</v>
      </c>
      <c r="AP54" s="377">
        <v>24843</v>
      </c>
      <c r="AQ54" s="378">
        <v>-0.4</v>
      </c>
      <c r="AR54" s="379">
        <v>-25.6</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491066</v>
      </c>
      <c r="AN55" s="367">
        <v>14910</v>
      </c>
      <c r="AO55" s="368">
        <v>-76.400000000000006</v>
      </c>
      <c r="AP55" s="369">
        <v>47387</v>
      </c>
      <c r="AQ55" s="370">
        <v>-9.1999999999999993</v>
      </c>
      <c r="AR55" s="371">
        <v>-67.2</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145454</v>
      </c>
      <c r="AN56" s="375">
        <v>4416</v>
      </c>
      <c r="AO56" s="376">
        <v>-37.5</v>
      </c>
      <c r="AP56" s="377">
        <v>24928</v>
      </c>
      <c r="AQ56" s="378">
        <v>0.3</v>
      </c>
      <c r="AR56" s="379">
        <v>-37.799999999999997</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1678116</v>
      </c>
      <c r="AN57" s="367">
        <v>51204</v>
      </c>
      <c r="AO57" s="368">
        <v>243.4</v>
      </c>
      <c r="AP57" s="369">
        <v>51264</v>
      </c>
      <c r="AQ57" s="370">
        <v>8.1999999999999993</v>
      </c>
      <c r="AR57" s="371">
        <v>235.2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192966</v>
      </c>
      <c r="AN58" s="375">
        <v>5888</v>
      </c>
      <c r="AO58" s="376">
        <v>33.299999999999997</v>
      </c>
      <c r="AP58" s="377">
        <v>26040</v>
      </c>
      <c r="AQ58" s="378">
        <v>4.5</v>
      </c>
      <c r="AR58" s="379">
        <v>28.8</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786968</v>
      </c>
      <c r="AN59" s="367">
        <v>24058</v>
      </c>
      <c r="AO59" s="368">
        <v>-53</v>
      </c>
      <c r="AP59" s="369">
        <v>52068</v>
      </c>
      <c r="AQ59" s="370">
        <v>1.6</v>
      </c>
      <c r="AR59" s="371">
        <v>-54.6</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155147</v>
      </c>
      <c r="AN60" s="375">
        <v>4743</v>
      </c>
      <c r="AO60" s="376">
        <v>-19.399999999999999</v>
      </c>
      <c r="AP60" s="377">
        <v>26936</v>
      </c>
      <c r="AQ60" s="378">
        <v>3.4</v>
      </c>
      <c r="AR60" s="379">
        <v>-22.8</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1272323</v>
      </c>
      <c r="AN61" s="382">
        <v>38642</v>
      </c>
      <c r="AO61" s="383">
        <v>27.3</v>
      </c>
      <c r="AP61" s="384">
        <v>50130</v>
      </c>
      <c r="AQ61" s="385">
        <v>1.1000000000000001</v>
      </c>
      <c r="AR61" s="371">
        <v>26.2</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208546</v>
      </c>
      <c r="AN62" s="375">
        <v>6333</v>
      </c>
      <c r="AO62" s="376">
        <v>-4.8</v>
      </c>
      <c r="AP62" s="377">
        <v>25537</v>
      </c>
      <c r="AQ62" s="378">
        <v>0.5</v>
      </c>
      <c r="AR62" s="379">
        <v>-5.3</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afMXALAvutZKVbhqGAdBSGpER+XR4ErMuA5ht9t2HTioWvaHchrGgZ/kioJRErIXKuIzXojFsu5+72df3U5P4g==" saltValue="uk2q4CkVQENuWf3gBBGoo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554</v>
      </c>
    </row>
    <row r="120" spans="125:125" ht="13.5" hidden="1" customHeight="1" x14ac:dyDescent="0.2"/>
    <row r="121" spans="125:125" ht="13.5" hidden="1" customHeight="1" x14ac:dyDescent="0.2">
      <c r="DU121" s="292"/>
    </row>
  </sheetData>
  <sheetProtection algorithmName="SHA-512" hashValue="CIeD3usPCxoiDV+dsTwtEFOK9vg71ShmhrxcD12oIfaZjy/Ov1IQE/Er12ZE2umJtxQHncxZTmON/xGVM+gwlQ==" saltValue="QKBmRNfsIH6zy9uL1vKG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555</v>
      </c>
    </row>
  </sheetData>
  <sheetProtection algorithmName="SHA-512" hashValue="Ymx2E2PVx7azRFi/rQ+M3eYoZfGAyvO6FLieCs2u9YbMZPFUyo0Lg/V0XY0JJ/nZXiJEuV2Mv0xC/OxBhNbs2Q==" saltValue="3bUyAAu+1cjakC6V+1aE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38" t="s">
        <v>3</v>
      </c>
      <c r="D47" s="1238"/>
      <c r="E47" s="1239"/>
      <c r="F47" s="11">
        <v>11.93</v>
      </c>
      <c r="G47" s="12">
        <v>13.58</v>
      </c>
      <c r="H47" s="12">
        <v>15</v>
      </c>
      <c r="I47" s="12">
        <v>15.01</v>
      </c>
      <c r="J47" s="13">
        <v>16.29</v>
      </c>
    </row>
    <row r="48" spans="2:10" ht="57.75" customHeight="1" x14ac:dyDescent="0.2">
      <c r="B48" s="14"/>
      <c r="C48" s="1240" t="s">
        <v>4</v>
      </c>
      <c r="D48" s="1240"/>
      <c r="E48" s="1241"/>
      <c r="F48" s="15">
        <v>7.25</v>
      </c>
      <c r="G48" s="16">
        <v>5.38</v>
      </c>
      <c r="H48" s="16">
        <v>9.07</v>
      </c>
      <c r="I48" s="16">
        <v>12.6</v>
      </c>
      <c r="J48" s="17">
        <v>8.6999999999999993</v>
      </c>
    </row>
    <row r="49" spans="2:10" ht="57.75" customHeight="1" thickBot="1" x14ac:dyDescent="0.25">
      <c r="B49" s="18"/>
      <c r="C49" s="1242" t="s">
        <v>5</v>
      </c>
      <c r="D49" s="1242"/>
      <c r="E49" s="1243"/>
      <c r="F49" s="19">
        <v>1.33</v>
      </c>
      <c r="G49" s="20" t="s">
        <v>561</v>
      </c>
      <c r="H49" s="20">
        <v>4.9000000000000004</v>
      </c>
      <c r="I49" s="20">
        <v>3.71</v>
      </c>
      <c r="J49" s="21" t="s">
        <v>562</v>
      </c>
    </row>
    <row r="50" spans="2:10" ht="13.5" customHeight="1" x14ac:dyDescent="0.2"/>
  </sheetData>
  <sheetProtection algorithmName="SHA-512" hashValue="eqYI6kNl34AkWQdsUHH3eyaWG3hRsD1ZHLTuNn7Otcyv+14OwOKBzZ6GyBkeMWaVhZDA5NIgRgm9+5A+VG/HNw==" saltValue="y0g9+O0CDZsYypElKSxR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2022-09-22T07:41:13Z</cp:lastPrinted>
  <dcterms:created xsi:type="dcterms:W3CDTF">2022-02-02T04:41:35Z</dcterms:created>
  <dcterms:modified xsi:type="dcterms:W3CDTF">2022-09-26T06:34:59Z</dcterms:modified>
  <cp:category/>
</cp:coreProperties>
</file>