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5_財政G\☆02_調査\000_データ類\07_財政状況資料集\H29決算\09_ＨＰ掲載\02_２回目（R111月中旬）\確定版\その他市町村\"/>
    </mc:Choice>
  </mc:AlternateContent>
  <bookViews>
    <workbookView xWindow="0" yWindow="0" windowWidth="20496" windowHeight="75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BE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CO34" i="10" l="1"/>
  <c r="CO35" i="10" s="1"/>
  <c r="BW36" i="10"/>
  <c r="BW37" i="10" s="1"/>
</calcChain>
</file>

<file path=xl/sharedStrings.xml><?xml version="1.0" encoding="utf-8"?>
<sst xmlns="http://schemas.openxmlformats.org/spreadsheetml/2006/main" count="1139" uniqueCount="596">
  <si>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</si>
  <si>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</si>
  <si>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</si>
  <si>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</si>
  <si>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</si>
  <si>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</si>
  <si>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</si>
  <si>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</si>
  <si>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</si>
  <si>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</si>
  <si>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</si>
  <si>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</si>
  <si>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</si>
  <si>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</si>
  <si>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</si>
  <si>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</si>
  <si>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</si>
  <si>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</si>
  <si>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</si>
  <si>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</si>
  <si>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</si>
  <si>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</si>
  <si>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</si>
  <si>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</si>
  <si>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</si>
  <si>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</si>
  <si>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</si>
  <si>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</si>
  <si>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</si>
  <si>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</si>
  <si>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</si>
  <si>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</si>
  <si>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</si>
  <si>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</si>
  <si>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</si>
  <si>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</si>
  <si>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</si>
  <si>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</si>
  <si>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</si>
  <si>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</si>
  <si>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</si>
  <si>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</si>
  <si>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</si>
  <si>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</si>
  <si>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</si>
  <si>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</si>
  <si>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</si>
  <si>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</si>
  <si>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</si>
  <si>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</si>
  <si>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</si>
  <si>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</si>
  <si>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</si>
  <si>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</si>
  <si>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</si>
  <si>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</si>
  <si>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</si>
  <si>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</si>
  <si>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</si>
  <si>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</si>
  <si>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</si>
  <si>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</si>
  <si>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</si>
  <si>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</si>
  <si>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</si>
  <si>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</si>
  <si>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</si>
  <si>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</si>
  <si>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</si>
  <si>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</si>
  <si>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</si>
  <si>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</si>
  <si>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</si>
  <si>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</si>
  <si>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</si>
  <si>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</si>
  <si>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</si>
  <si>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</si>
  <si>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</si>
  <si>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</si>
  <si>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</si>
  <si>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</si>
  <si>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</si>
  <si>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</si>
  <si>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</si>
  <si>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</si>
  <si>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</si>
  <si>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</si>
  <si>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</si>
  <si>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</si>
  <si>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大磯町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</si>
  <si>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</si>
  <si>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</si>
  <si>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</si>
  <si>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</si>
  <si>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</si>
  <si>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</si>
  <si>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</si>
  <si>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</si>
  <si>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</si>
  <si>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</si>
  <si>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</si>
  <si>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</si>
  <si>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</si>
  <si>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</si>
  <si>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</si>
  <si>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</si>
  <si>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</si>
  <si>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</si>
  <si>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</si>
  <si>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</si>
  <si>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</si>
  <si>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</si>
  <si>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</si>
  <si>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</si>
  <si>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</si>
  <si>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</si>
  <si>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</si>
  <si>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</si>
  <si>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</si>
  <si>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</si>
  <si>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</si>
  <si>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</si>
  <si>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</si>
  <si>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</si>
  <si>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</si>
  <si>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</si>
  <si>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</si>
  <si>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</si>
  <si>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</si>
  <si>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</si>
  <si>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</si>
  <si>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</si>
  <si>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</si>
  <si>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</si>
  <si>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</si>
  <si>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</si>
  <si>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</si>
  <si>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</si>
  <si>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</si>
  <si>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</si>
  <si>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</si>
  <si>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</si>
  <si>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</si>
  <si>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</si>
  <si>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</si>
  <si>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</si>
  <si>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</si>
  <si>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</si>
  <si>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</si>
  <si>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</si>
  <si>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</si>
  <si>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</si>
  <si>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</si>
  <si>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</si>
  <si>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</si>
  <si>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</si>
  <si>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</si>
  <si>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</si>
  <si>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</si>
  <si>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</si>
  <si>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</si>
  <si>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</si>
  <si>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</si>
  <si>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</si>
  <si>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</si>
  <si>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</si>
  <si>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</si>
  <si>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</si>
  <si>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</si>
  <si>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</si>
  <si>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</si>
  <si>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</si>
  <si>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</si>
  <si>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</si>
  <si>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</si>
  <si>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</si>
  <si>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</si>
  <si>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</si>
  <si>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</si>
  <si>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</si>
  <si>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</si>
  <si>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</si>
  <si>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</si>
  <si>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</si>
  <si>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</si>
  <si>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</si>
  <si>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</si>
  <si>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</si>
  <si>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</si>
  <si>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</si>
  <si>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</si>
  <si>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</si>
  <si>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</si>
  <si>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</si>
  <si>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</si>
  <si>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</si>
  <si>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</si>
  <si>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</si>
  <si>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</si>
  <si>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</si>
  <si>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</si>
  <si>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</si>
  <si>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</si>
  <si>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</si>
  <si>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</si>
  <si>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</si>
  <si>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</si>
  <si>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神奈川県大磯町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</si>
  <si>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</si>
  <si>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</si>
  <si>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</si>
  <si>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</si>
  <si>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</si>
  <si>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</si>
  <si>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</si>
  <si>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</si>
  <si>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</si>
  <si>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</si>
  <si>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</si>
  <si>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</si>
  <si>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</si>
  <si>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</si>
  <si>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</si>
  <si>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</si>
  <si>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</si>
  <si>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</si>
  <si>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</si>
  <si>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</si>
  <si>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</si>
  <si>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</si>
  <si>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</si>
  <si>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</si>
  <si>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</si>
  <si>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</si>
  <si>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</si>
  <si>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</si>
  <si>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</si>
  <si>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</si>
  <si>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</si>
  <si>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</si>
  <si>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</si>
  <si>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</si>
  <si>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</si>
  <si>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</si>
  <si>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</si>
  <si>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</si>
  <si>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</si>
  <si>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</si>
  <si>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</si>
  <si>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</si>
  <si>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</si>
  <si>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</si>
  <si>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</si>
  <si>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</si>
  <si>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</si>
  <si>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</si>
  <si>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</si>
  <si>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</si>
  <si>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</si>
  <si>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</si>
  <si>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</si>
  <si>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</si>
  <si>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</si>
  <si>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</si>
  <si>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</si>
  <si>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</si>
  <si>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</si>
  <si>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</si>
  <si>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</si>
  <si>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</si>
  <si>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</si>
  <si>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</si>
  <si>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</si>
  <si>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</si>
  <si>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</si>
  <si>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</si>
  <si>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</si>
  <si>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</si>
  <si>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</si>
  <si>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</si>
  <si>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</si>
  <si>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</si>
  <si>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</si>
  <si>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</si>
  <si>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</si>
  <si>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</si>
  <si>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</si>
  <si>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</si>
  <si>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</si>
  <si>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</si>
  <si>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</si>
  <si>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</si>
  <si>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</si>
  <si>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</si>
  <si>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</si>
  <si>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</si>
  <si>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</si>
  <si>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</si>
  <si>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</si>
  <si>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</si>
  <si>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</si>
  <si>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</si>
  <si>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</si>
  <si>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</si>
  <si>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</si>
  <si>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</si>
  <si>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</si>
  <si>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</si>
  <si>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</si>
  <si>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</si>
  <si>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</si>
  <si>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</si>
  <si>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</si>
  <si>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</si>
  <si>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</si>
  <si>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</si>
  <si>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</si>
  <si>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</si>
  <si>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</si>
  <si>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</si>
  <si>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</si>
  <si>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</si>
  <si>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</si>
  <si>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</si>
  <si>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</si>
  <si>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</si>
  <si>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</si>
  <si>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</si>
  <si>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</si>
  <si>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</si>
  <si>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</si>
  <si>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</si>
  <si>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</si>
  <si>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</si>
  <si>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</si>
  <si>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</si>
  <si>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</si>
  <si>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</si>
  <si>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</si>
  <si>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</si>
  <si>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</si>
  <si>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</si>
  <si>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</si>
  <si>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</si>
  <si>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</si>
  <si>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</si>
  <si>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</si>
  <si>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</si>
  <si>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</si>
  <si>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</si>
  <si>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</si>
  <si>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</si>
  <si>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</si>
  <si>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</si>
  <si>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</si>
  <si>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</si>
  <si>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</si>
  <si>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神奈川県大磯町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</si>
  <si>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</si>
  <si>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</si>
  <si>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</si>
  <si>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</si>
  <si>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</si>
  <si>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</si>
  <si>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</si>
  <si>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</si>
  <si>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</si>
  <si>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</si>
  <si>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</si>
  <si>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</si>
  <si>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</si>
  <si>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</si>
  <si>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</si>
  <si>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</si>
  <si>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</si>
  <si>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</si>
  <si>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</si>
  <si>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</si>
  <si>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</si>
  <si>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</si>
  <si>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</si>
  <si>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</si>
  <si>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</si>
  <si>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</si>
  <si>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</si>
  <si>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</si>
  <si>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</si>
  <si>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</si>
  <si>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</si>
  <si>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</si>
  <si>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</si>
  <si>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</si>
  <si>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</si>
  <si>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</si>
  <si>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</si>
  <si>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</si>
  <si>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</si>
  <si>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</si>
  <si>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</si>
  <si>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</si>
  <si>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</si>
  <si>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</si>
  <si>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</si>
  <si>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</si>
  <si>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</si>
  <si>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</si>
  <si>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</si>
  <si>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</si>
  <si>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</si>
  <si>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</si>
  <si>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</si>
  <si>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</si>
  <si>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</si>
  <si>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</si>
  <si>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</si>
  <si>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</si>
  <si>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</si>
  <si>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</si>
  <si>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</si>
  <si>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</si>
  <si>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</si>
  <si>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</si>
  <si>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</si>
  <si>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</si>
  <si>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</si>
  <si>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</si>
  <si>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</si>
  <si>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</si>
  <si>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</si>
  <si>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</si>
  <si>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</si>
  <si>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</si>
  <si>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</si>
  <si>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</si>
  <si>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</si>
  <si>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</si>
  <si>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</si>
  <si>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</si>
  <si>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</si>
  <si>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</si>
  <si>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</si>
  <si>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</si>
  <si>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</si>
  <si>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</si>
  <si>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</si>
  <si>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</si>
  <si>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</si>
  <si>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</si>
  <si>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</si>
  <si>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</si>
  <si>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</si>
  <si>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</si>
  <si>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</si>
  <si>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</si>
  <si>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</si>
  <si>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</si>
  <si>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</si>
  <si>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</si>
  <si>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</si>
  <si>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</si>
  <si>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</si>
  <si>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</si>
  <si>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</si>
  <si>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</si>
  <si>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</si>
  <si>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</si>
  <si>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</si>
  <si>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</si>
  <si>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</si>
  <si>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</si>
  <si>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</si>
  <si>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</si>
  <si>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</si>
  <si>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</si>
  <si>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</si>
  <si>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</si>
  <si>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</si>
  <si>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</si>
  <si>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</si>
  <si>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</si>
  <si>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</si>
  <si>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</si>
  <si>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</si>
  <si>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</si>
  <si>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</si>
  <si>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</si>
  <si>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</si>
  <si>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</si>
  <si>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</si>
  <si>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</si>
  <si>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</si>
  <si>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</si>
  <si>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</si>
  <si>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</si>
  <si>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</si>
  <si>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</si>
  <si>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</si>
  <si>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</si>
  <si>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</si>
  <si>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</si>
  <si>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</si>
  <si>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</si>
  <si>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</si>
  <si>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</si>
  <si>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</si>
  <si>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</si>
  <si>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</si>
  <si>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</si>
  <si>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</si>
  <si>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</si>
  <si>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</si>
  <si>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</si>
  <si>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</si>
  <si>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</si>
  <si>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</si>
  <si>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</si>
  <si>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</si>
  <si>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</si>
  <si>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</si>
  <si>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</si>
  <si>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</si>
  <si>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</si>
  <si>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</si>
  <si>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</si>
  <si>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</si>
  <si>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</si>
  <si>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</si>
  <si>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</si>
  <si>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</si>
  <si>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</si>
  <si>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</si>
  <si>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</si>
  <si>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</si>
  <si>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</si>
  <si>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</si>
  <si>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</si>
  <si>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</si>
  <si>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</si>
  <si>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</si>
  <si>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</si>
  <si>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</si>
  <si>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</si>
  <si>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</si>
  <si>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</si>
  <si>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</si>
  <si>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</si>
  <si>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</si>
  <si>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</si>
  <si>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</si>
  <si>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</si>
  <si>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0.26</t>
  </si>
  <si>
    <t>一般会計</t>
  </si>
  <si>
    <t>介護保険事業特別会計</t>
  </si>
  <si>
    <t>国民健康保険事業特別会計</t>
  </si>
  <si>
    <t>下水道事業特別会計</t>
  </si>
  <si>
    <t>後期高齢者医療特別会計</t>
  </si>
  <si>
    <t>その他会計（赤字）</t>
  </si>
  <si>
    <t>その他会計（黒字）</t>
  </si>
  <si>
    <t>‐</t>
  </si>
  <si>
    <t>‐</t>
    <phoneticPr fontId="2"/>
  </si>
  <si>
    <t>‐</t>
    <phoneticPr fontId="2"/>
  </si>
  <si>
    <t>‐</t>
    <phoneticPr fontId="2"/>
  </si>
  <si>
    <t>‐</t>
    <phoneticPr fontId="2"/>
  </si>
  <si>
    <t>○</t>
    <phoneticPr fontId="2"/>
  </si>
  <si>
    <t>大磯町土地開発公社</t>
    <rPh sb="0" eb="3">
      <t>オオイソマチ</t>
    </rPh>
    <rPh sb="3" eb="5">
      <t>トチ</t>
    </rPh>
    <rPh sb="5" eb="7">
      <t>カイハツ</t>
    </rPh>
    <rPh sb="7" eb="9">
      <t>コウシャ</t>
    </rPh>
    <phoneticPr fontId="2"/>
  </si>
  <si>
    <t>公益社団法人かながわ海岸美化財団</t>
    <rPh sb="0" eb="2">
      <t>コウエキ</t>
    </rPh>
    <rPh sb="2" eb="4">
      <t>シャダン</t>
    </rPh>
    <rPh sb="4" eb="6">
      <t>ホウジン</t>
    </rPh>
    <rPh sb="10" eb="12">
      <t>カイガン</t>
    </rPh>
    <rPh sb="12" eb="14">
      <t>ビカ</t>
    </rPh>
    <rPh sb="14" eb="16">
      <t>ザイダン</t>
    </rPh>
    <phoneticPr fontId="2"/>
  </si>
  <si>
    <t>▲0</t>
    <phoneticPr fontId="2"/>
  </si>
  <si>
    <t>‐</t>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</si>
  <si>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</si>
  <si>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</si>
  <si>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</si>
  <si>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</si>
  <si>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t>
    <phoneticPr fontId="2"/>
  </si>
  <si>
    <t>‐</t>
    <phoneticPr fontId="2"/>
  </si>
  <si>
    <t>‐</t>
    <phoneticPr fontId="2"/>
  </si>
  <si>
    <t>‐</t>
    <phoneticPr fontId="2"/>
  </si>
  <si>
    <t>本庁舎建設基金</t>
    <rPh sb="0" eb="3">
      <t>ホンチョウシャ</t>
    </rPh>
    <rPh sb="3" eb="5">
      <t>ケンセツ</t>
    </rPh>
    <rPh sb="5" eb="7">
      <t>キキン</t>
    </rPh>
    <phoneticPr fontId="11"/>
  </si>
  <si>
    <t>公共施設整備基金</t>
    <rPh sb="0" eb="2">
      <t>コウキョウ</t>
    </rPh>
    <rPh sb="2" eb="4">
      <t>シセツ</t>
    </rPh>
    <rPh sb="4" eb="6">
      <t>セイビ</t>
    </rPh>
    <rPh sb="6" eb="8">
      <t>キキン</t>
    </rPh>
    <phoneticPr fontId="11"/>
  </si>
  <si>
    <t>町民会館建設基金</t>
    <rPh sb="0" eb="2">
      <t>チョウミン</t>
    </rPh>
    <rPh sb="2" eb="4">
      <t>カイカン</t>
    </rPh>
    <rPh sb="4" eb="6">
      <t>ケンセツ</t>
    </rPh>
    <rPh sb="6" eb="8">
      <t>キキン</t>
    </rPh>
    <phoneticPr fontId="11"/>
  </si>
  <si>
    <t>地域福祉基金</t>
    <rPh sb="0" eb="2">
      <t>チイキ</t>
    </rPh>
    <rPh sb="2" eb="4">
      <t>フクシ</t>
    </rPh>
    <rPh sb="4" eb="6">
      <t>キキン</t>
    </rPh>
    <phoneticPr fontId="11"/>
  </si>
  <si>
    <t>旧吉田茂邸整備活性化等基金</t>
    <rPh sb="0" eb="1">
      <t>キュウ</t>
    </rPh>
    <rPh sb="1" eb="3">
      <t>ヨシダ</t>
    </rPh>
    <rPh sb="3" eb="4">
      <t>シゲル</t>
    </rPh>
    <rPh sb="4" eb="5">
      <t>テイ</t>
    </rPh>
    <rPh sb="5" eb="7">
      <t>セイビ</t>
    </rPh>
    <rPh sb="7" eb="10">
      <t>カッセイカ</t>
    </rPh>
    <rPh sb="10" eb="11">
      <t>トウ</t>
    </rPh>
    <rPh sb="11" eb="13">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</si>
  <si>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</si>
  <si>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</si>
  <si>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</si>
  <si>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</si>
  <si>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</si>
  <si>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</si>
  <si>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</si>
  <si>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</si>
  <si>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</si>
  <si>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</si>
  <si>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</si>
  <si>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</si>
  <si>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類似団体平均と比較して将来負担比率、有形固定資産減価償却率ともに高い比率となっている。平成28年度にかけては、充当可能基金の増加や地方交付税の基準財政需要額に算入される公債費の増加により充当可能財源が増加するなど、前年度に比べ将来負担比率が減となっている。しかし、今後、公共施設等整備管理計画に基づいた各施設の老朽化対策に取り組むことにより、さらなる将来負担比率の上昇が見込まれる。</t>
    <rPh sb="0" eb="2">
      <t>ルイジ</t>
    </rPh>
    <rPh sb="2" eb="4">
      <t>ダンタイ</t>
    </rPh>
    <rPh sb="4" eb="6">
      <t>ヘイキン</t>
    </rPh>
    <rPh sb="7" eb="9">
      <t>ヒカク</t>
    </rPh>
    <rPh sb="11" eb="13">
      <t>ショウライ</t>
    </rPh>
    <rPh sb="13" eb="15">
      <t>フタン</t>
    </rPh>
    <rPh sb="15" eb="17">
      <t>ヒリツ</t>
    </rPh>
    <rPh sb="18" eb="20">
      <t>ユウケイ</t>
    </rPh>
    <rPh sb="20" eb="22">
      <t>コテイ</t>
    </rPh>
    <rPh sb="22" eb="24">
      <t>シサン</t>
    </rPh>
    <rPh sb="24" eb="26">
      <t>ゲンカ</t>
    </rPh>
    <rPh sb="26" eb="28">
      <t>ショウキャク</t>
    </rPh>
    <rPh sb="28" eb="29">
      <t>リツ</t>
    </rPh>
    <rPh sb="32" eb="33">
      <t>タカ</t>
    </rPh>
    <rPh sb="34" eb="36">
      <t>ヒリツ</t>
    </rPh>
    <rPh sb="43" eb="45">
      <t>ヘイセイ</t>
    </rPh>
    <rPh sb="47" eb="49">
      <t>ネンド</t>
    </rPh>
    <rPh sb="55" eb="57">
      <t>ジュウトウ</t>
    </rPh>
    <rPh sb="57" eb="59">
      <t>カノウ</t>
    </rPh>
    <rPh sb="59" eb="61">
      <t>キキン</t>
    </rPh>
    <rPh sb="62" eb="64">
      <t>ゾウカ</t>
    </rPh>
    <rPh sb="107" eb="110">
      <t>ゼンネンド</t>
    </rPh>
    <rPh sb="111" eb="112">
      <t>クラ</t>
    </rPh>
    <rPh sb="113" eb="115">
      <t>ショウライ</t>
    </rPh>
    <rPh sb="115" eb="117">
      <t>フタン</t>
    </rPh>
    <rPh sb="117" eb="119">
      <t>ヒリツ</t>
    </rPh>
    <rPh sb="132" eb="134">
      <t>コンゴ</t>
    </rPh>
    <rPh sb="135" eb="137">
      <t>コウキョウ</t>
    </rPh>
    <rPh sb="137" eb="140">
      <t>シセツナド</t>
    </rPh>
    <rPh sb="140" eb="142">
      <t>セイビ</t>
    </rPh>
    <rPh sb="142" eb="144">
      <t>カンリ</t>
    </rPh>
    <rPh sb="144" eb="146">
      <t>ケイカク</t>
    </rPh>
    <rPh sb="147" eb="148">
      <t>モト</t>
    </rPh>
    <rPh sb="151" eb="154">
      <t>カクシセツ</t>
    </rPh>
    <rPh sb="155" eb="158">
      <t>ロウキュウカ</t>
    </rPh>
    <rPh sb="158" eb="160">
      <t>タイサク</t>
    </rPh>
    <rPh sb="161" eb="162">
      <t>ト</t>
    </rPh>
    <rPh sb="163" eb="164">
      <t>ク</t>
    </rPh>
    <rPh sb="175" eb="177">
      <t>ショウライ</t>
    </rPh>
    <rPh sb="177" eb="179">
      <t>フタン</t>
    </rPh>
    <rPh sb="179" eb="181">
      <t>ヒリツ</t>
    </rPh>
    <rPh sb="182" eb="184">
      <t>ジョウショウ</t>
    </rPh>
    <rPh sb="185" eb="187">
      <t>ミコ</t>
    </rPh>
    <phoneticPr fontId="5"/>
  </si>
  <si>
    <t>実質公債費比率は類型団体平均と比較して同程度又はそれ以下で推移しているものの、将来負担比率は高い比率となっている。これは将来負担額の構成として、地方債だけではなく債務負担行為に基づく支出予定額（土地開発公社の先行取得に伴う債務負担行為額）などが影響していると考えられる。
また、将来負担比率が近年は減少傾向にあったが、平成29年度にかけて、ごみ処理広域化事業の施設整備に対する起債などにより増加に転じており、今後、将来負担比率並びに実質公債費比率の増加が想定される。</t>
    <rPh sb="12" eb="14">
      <t>ヘイキン</t>
    </rPh>
    <rPh sb="159" eb="161">
      <t>ヘイセイ</t>
    </rPh>
    <rPh sb="163" eb="164">
      <t>ネン</t>
    </rPh>
    <rPh sb="164" eb="165">
      <t>ド</t>
    </rPh>
    <rPh sb="195" eb="197">
      <t>ゾウカ</t>
    </rPh>
    <rPh sb="198" eb="199">
      <t>テン</t>
    </rPh>
    <rPh sb="207" eb="209">
      <t>ショウライ</t>
    </rPh>
    <rPh sb="209" eb="211">
      <t>フタン</t>
    </rPh>
    <rPh sb="211" eb="213">
      <t>ヒリツ</t>
    </rPh>
    <rPh sb="213" eb="214">
      <t>ナラ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</si>
</sst>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CDC0-4C87-8DB0-9379FAFDE4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30859</c:v>
                </c:pt>
                <c:pt idx="1">
                  <c:v>22508</c:v>
                </c:pt>
                <c:pt idx="2">
                  <c:v>62142</c:v>
                </c:pt>
                <c:pt idx="3">
                  <c:v>39912</c:v>
                </c:pt>
                <c:pt idx="4">
                  <c:v>63126</c:v>
                </c:pt>
              </c:numCache>
            </c:numRef>
          </c:val>
          <c:smooth val="0"/>
          <c:extLst xmlns:c16r2="http://schemas.microsoft.com/office/drawing/2015/06/chart">
            <c:ext xmlns:c16="http://schemas.microsoft.com/office/drawing/2014/chart" uri="{C3380CC4-5D6E-409C-BE32-E72D297353CC}">
              <c16:uniqueId val="{00000001-CDC0-4C87-8DB0-9379FAFDE4F6}"/>
            </c:ext>
          </c:extLst>
        </c:ser>
        <c:dLbls>
          <c:showLegendKey val="0"/>
          <c:showVal val="0"/>
          <c:showCatName val="0"/>
          <c:showSerName val="0"/>
          <c:showPercent val="0"/>
          <c:showBubbleSize val="0"/>
        </c:dLbls>
        <c:marker val="1"/>
        <c:smooth val="0"/>
        <c:axId val="614147800"/>
        <c:axId val="614140352"/>
      </c:lineChart>
      <c:catAx>
        <c:axId val="614147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4140352"/>
        <c:crosses val="autoZero"/>
        <c:auto val="1"/>
        <c:lblAlgn val="ctr"/>
        <c:lblOffset val="100"/>
        <c:tickLblSkip val="1"/>
        <c:tickMarkSkip val="1"/>
        <c:noMultiLvlLbl val="0"/>
      </c:catAx>
      <c:valAx>
        <c:axId val="6141403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4147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4.82</c:v>
                </c:pt>
                <c:pt idx="1">
                  <c:v>5.01</c:v>
                </c:pt>
                <c:pt idx="2">
                  <c:v>8.5299999999999994</c:v>
                </c:pt>
                <c:pt idx="3">
                  <c:v>7.25</c:v>
                </c:pt>
                <c:pt idx="4">
                  <c:v>5.38</c:v>
                </c:pt>
              </c:numCache>
            </c:numRef>
          </c:val>
          <c:extLst xmlns:c16r2="http://schemas.microsoft.com/office/drawing/2015/06/chart">
            <c:ext xmlns:c16="http://schemas.microsoft.com/office/drawing/2014/chart" uri="{C3380CC4-5D6E-409C-BE32-E72D297353CC}">
              <c16:uniqueId val="{00000000-7C4D-47D3-9AC5-3E28E23D71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7.43</c:v>
                </c:pt>
                <c:pt idx="1">
                  <c:v>8.3699999999999992</c:v>
                </c:pt>
                <c:pt idx="2">
                  <c:v>9.2200000000000006</c:v>
                </c:pt>
                <c:pt idx="3">
                  <c:v>11.93</c:v>
                </c:pt>
                <c:pt idx="4">
                  <c:v>13.58</c:v>
                </c:pt>
              </c:numCache>
            </c:numRef>
          </c:val>
          <c:extLst xmlns:c16r2="http://schemas.microsoft.com/office/drawing/2015/06/chart">
            <c:ext xmlns:c16="http://schemas.microsoft.com/office/drawing/2014/chart" uri="{C3380CC4-5D6E-409C-BE32-E72D297353CC}">
              <c16:uniqueId val="{00000001-7C4D-47D3-9AC5-3E28E23D7119}"/>
            </c:ext>
          </c:extLst>
        </c:ser>
        <c:dLbls>
          <c:showLegendKey val="0"/>
          <c:showVal val="0"/>
          <c:showCatName val="0"/>
          <c:showSerName val="0"/>
          <c:showPercent val="0"/>
          <c:showBubbleSize val="0"/>
        </c:dLbls>
        <c:gapWidth val="250"/>
        <c:overlap val="100"/>
        <c:axId val="614144664"/>
        <c:axId val="614148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6.54</c:v>
                </c:pt>
                <c:pt idx="1">
                  <c:v>1.2</c:v>
                </c:pt>
                <c:pt idx="2">
                  <c:v>4.72</c:v>
                </c:pt>
                <c:pt idx="3">
                  <c:v>1.33</c:v>
                </c:pt>
                <c:pt idx="4">
                  <c:v>-0.26</c:v>
                </c:pt>
              </c:numCache>
            </c:numRef>
          </c:val>
          <c:smooth val="0"/>
          <c:extLst xmlns:c16r2="http://schemas.microsoft.com/office/drawing/2015/06/chart">
            <c:ext xmlns:c16="http://schemas.microsoft.com/office/drawing/2014/chart" uri="{C3380CC4-5D6E-409C-BE32-E72D297353CC}">
              <c16:uniqueId val="{00000002-7C4D-47D3-9AC5-3E28E23D7119}"/>
            </c:ext>
          </c:extLst>
        </c:ser>
        <c:dLbls>
          <c:showLegendKey val="0"/>
          <c:showVal val="0"/>
          <c:showCatName val="0"/>
          <c:showSerName val="0"/>
          <c:showPercent val="0"/>
          <c:showBubbleSize val="0"/>
        </c:dLbls>
        <c:marker val="1"/>
        <c:smooth val="0"/>
        <c:axId val="614144664"/>
        <c:axId val="614148584"/>
      </c:lineChart>
      <c:catAx>
        <c:axId val="614144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4148584"/>
        <c:crosses val="autoZero"/>
        <c:auto val="1"/>
        <c:lblAlgn val="ctr"/>
        <c:lblOffset val="100"/>
        <c:tickLblSkip val="1"/>
        <c:tickMarkSkip val="1"/>
        <c:noMultiLvlLbl val="0"/>
      </c:catAx>
      <c:valAx>
        <c:axId val="614148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4144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3AD-4571-898C-FF4D9CC3C9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3AD-4571-898C-FF4D9CC3C96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3AD-4571-898C-FF4D9CC3C96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3AD-4571-898C-FF4D9CC3C96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73AD-4571-898C-FF4D9CC3C96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0.48</c:v>
                </c:pt>
                <c:pt idx="4">
                  <c:v>#N/A</c:v>
                </c:pt>
                <c:pt idx="5">
                  <c:v>0.56000000000000005</c:v>
                </c:pt>
                <c:pt idx="6">
                  <c:v>#N/A</c:v>
                </c:pt>
                <c:pt idx="7">
                  <c:v>0.9</c:v>
                </c:pt>
                <c:pt idx="8">
                  <c:v>#N/A</c:v>
                </c:pt>
                <c:pt idx="9">
                  <c:v>0.42</c:v>
                </c:pt>
              </c:numCache>
            </c:numRef>
          </c:val>
          <c:extLst xmlns:c16r2="http://schemas.microsoft.com/office/drawing/2015/06/chart">
            <c:ext xmlns:c16="http://schemas.microsoft.com/office/drawing/2014/chart" uri="{C3380CC4-5D6E-409C-BE32-E72D297353CC}">
              <c16:uniqueId val="{00000005-73AD-4571-898C-FF4D9CC3C96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1.03</c:v>
                </c:pt>
                <c:pt idx="2">
                  <c:v>#N/A</c:v>
                </c:pt>
                <c:pt idx="3">
                  <c:v>0.4</c:v>
                </c:pt>
                <c:pt idx="4">
                  <c:v>#N/A</c:v>
                </c:pt>
                <c:pt idx="5">
                  <c:v>0.97</c:v>
                </c:pt>
                <c:pt idx="6">
                  <c:v>#N/A</c:v>
                </c:pt>
                <c:pt idx="7">
                  <c:v>0.83</c:v>
                </c:pt>
                <c:pt idx="8">
                  <c:v>#N/A</c:v>
                </c:pt>
                <c:pt idx="9">
                  <c:v>0.63</c:v>
                </c:pt>
              </c:numCache>
            </c:numRef>
          </c:val>
          <c:extLst xmlns:c16r2="http://schemas.microsoft.com/office/drawing/2015/06/chart">
            <c:ext xmlns:c16="http://schemas.microsoft.com/office/drawing/2014/chart" uri="{C3380CC4-5D6E-409C-BE32-E72D297353CC}">
              <c16:uniqueId val="{00000006-73AD-4571-898C-FF4D9CC3C96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3.81</c:v>
                </c:pt>
                <c:pt idx="2">
                  <c:v>#N/A</c:v>
                </c:pt>
                <c:pt idx="3">
                  <c:v>1.53</c:v>
                </c:pt>
                <c:pt idx="4">
                  <c:v>#N/A</c:v>
                </c:pt>
                <c:pt idx="5">
                  <c:v>3.12</c:v>
                </c:pt>
                <c:pt idx="6">
                  <c:v>#N/A</c:v>
                </c:pt>
                <c:pt idx="7">
                  <c:v>3.4</c:v>
                </c:pt>
                <c:pt idx="8">
                  <c:v>#N/A</c:v>
                </c:pt>
                <c:pt idx="9">
                  <c:v>1.4</c:v>
                </c:pt>
              </c:numCache>
            </c:numRef>
          </c:val>
          <c:extLst xmlns:c16r2="http://schemas.microsoft.com/office/drawing/2015/06/chart">
            <c:ext xmlns:c16="http://schemas.microsoft.com/office/drawing/2014/chart" uri="{C3380CC4-5D6E-409C-BE32-E72D297353CC}">
              <c16:uniqueId val="{00000007-73AD-4571-898C-FF4D9CC3C965}"/>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0.99</c:v>
                </c:pt>
                <c:pt idx="2">
                  <c:v>#N/A</c:v>
                </c:pt>
                <c:pt idx="3">
                  <c:v>0.83</c:v>
                </c:pt>
                <c:pt idx="4">
                  <c:v>#N/A</c:v>
                </c:pt>
                <c:pt idx="5">
                  <c:v>1.1100000000000001</c:v>
                </c:pt>
                <c:pt idx="6">
                  <c:v>#N/A</c:v>
                </c:pt>
                <c:pt idx="7">
                  <c:v>2.23</c:v>
                </c:pt>
                <c:pt idx="8">
                  <c:v>#N/A</c:v>
                </c:pt>
                <c:pt idx="9">
                  <c:v>2.11</c:v>
                </c:pt>
              </c:numCache>
            </c:numRef>
          </c:val>
          <c:extLst xmlns:c16r2="http://schemas.microsoft.com/office/drawing/2015/06/chart">
            <c:ext xmlns:c16="http://schemas.microsoft.com/office/drawing/2014/chart" uri="{C3380CC4-5D6E-409C-BE32-E72D297353CC}">
              <c16:uniqueId val="{00000008-73AD-4571-898C-FF4D9CC3C96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4.82</c:v>
                </c:pt>
                <c:pt idx="2">
                  <c:v>#N/A</c:v>
                </c:pt>
                <c:pt idx="3">
                  <c:v>5</c:v>
                </c:pt>
                <c:pt idx="4">
                  <c:v>#N/A</c:v>
                </c:pt>
                <c:pt idx="5">
                  <c:v>8.52</c:v>
                </c:pt>
                <c:pt idx="6">
                  <c:v>#N/A</c:v>
                </c:pt>
                <c:pt idx="7">
                  <c:v>7.24</c:v>
                </c:pt>
                <c:pt idx="8">
                  <c:v>#N/A</c:v>
                </c:pt>
                <c:pt idx="9">
                  <c:v>5.37</c:v>
                </c:pt>
              </c:numCache>
            </c:numRef>
          </c:val>
          <c:extLst xmlns:c16r2="http://schemas.microsoft.com/office/drawing/2015/06/chart">
            <c:ext xmlns:c16="http://schemas.microsoft.com/office/drawing/2014/chart" uri="{C3380CC4-5D6E-409C-BE32-E72D297353CC}">
              <c16:uniqueId val="{00000009-73AD-4571-898C-FF4D9CC3C965}"/>
            </c:ext>
          </c:extLst>
        </c:ser>
        <c:dLbls>
          <c:showLegendKey val="0"/>
          <c:showVal val="0"/>
          <c:showCatName val="0"/>
          <c:showSerName val="0"/>
          <c:showPercent val="0"/>
          <c:showBubbleSize val="0"/>
        </c:dLbls>
        <c:gapWidth val="150"/>
        <c:overlap val="100"/>
        <c:axId val="614146624"/>
        <c:axId val="614145056"/>
      </c:barChart>
      <c:catAx>
        <c:axId val="61414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4145056"/>
        <c:crosses val="autoZero"/>
        <c:auto val="1"/>
        <c:lblAlgn val="ctr"/>
        <c:lblOffset val="100"/>
        <c:tickLblSkip val="1"/>
        <c:tickMarkSkip val="1"/>
        <c:noMultiLvlLbl val="0"/>
      </c:catAx>
      <c:valAx>
        <c:axId val="614145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4146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801</c:v>
                </c:pt>
                <c:pt idx="5">
                  <c:v>834</c:v>
                </c:pt>
                <c:pt idx="8">
                  <c:v>777</c:v>
                </c:pt>
                <c:pt idx="11">
                  <c:v>806</c:v>
                </c:pt>
                <c:pt idx="14">
                  <c:v>813</c:v>
                </c:pt>
              </c:numCache>
            </c:numRef>
          </c:val>
          <c:extLst xmlns:c16r2="http://schemas.microsoft.com/office/drawing/2015/06/chart">
            <c:ext xmlns:c16="http://schemas.microsoft.com/office/drawing/2014/chart" uri="{C3380CC4-5D6E-409C-BE32-E72D297353CC}">
              <c16:uniqueId val="{00000000-5470-4322-A16E-102DFE8CC8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470-4322-A16E-102DFE8CC8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470-4322-A16E-102DFE8CC8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470-4322-A16E-102DFE8CC8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368</c:v>
                </c:pt>
                <c:pt idx="3">
                  <c:v>355</c:v>
                </c:pt>
                <c:pt idx="6">
                  <c:v>477</c:v>
                </c:pt>
                <c:pt idx="9">
                  <c:v>454</c:v>
                </c:pt>
                <c:pt idx="12">
                  <c:v>552</c:v>
                </c:pt>
              </c:numCache>
            </c:numRef>
          </c:val>
          <c:extLst xmlns:c16r2="http://schemas.microsoft.com/office/drawing/2015/06/chart">
            <c:ext xmlns:c16="http://schemas.microsoft.com/office/drawing/2014/chart" uri="{C3380CC4-5D6E-409C-BE32-E72D297353CC}">
              <c16:uniqueId val="{00000004-5470-4322-A16E-102DFE8CC8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470-4322-A16E-102DFE8CC8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470-4322-A16E-102DFE8CC8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743</c:v>
                </c:pt>
                <c:pt idx="3">
                  <c:v>673</c:v>
                </c:pt>
                <c:pt idx="6">
                  <c:v>590</c:v>
                </c:pt>
                <c:pt idx="9">
                  <c:v>634</c:v>
                </c:pt>
                <c:pt idx="12">
                  <c:v>660</c:v>
                </c:pt>
              </c:numCache>
            </c:numRef>
          </c:val>
          <c:extLst xmlns:c16r2="http://schemas.microsoft.com/office/drawing/2015/06/chart">
            <c:ext xmlns:c16="http://schemas.microsoft.com/office/drawing/2014/chart" uri="{C3380CC4-5D6E-409C-BE32-E72D297353CC}">
              <c16:uniqueId val="{00000007-5470-4322-A16E-102DFE8CC820}"/>
            </c:ext>
          </c:extLst>
        </c:ser>
        <c:dLbls>
          <c:showLegendKey val="0"/>
          <c:showVal val="0"/>
          <c:showCatName val="0"/>
          <c:showSerName val="0"/>
          <c:showPercent val="0"/>
          <c:showBubbleSize val="0"/>
        </c:dLbls>
        <c:gapWidth val="100"/>
        <c:overlap val="100"/>
        <c:axId val="614141136"/>
        <c:axId val="614148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310</c:v>
                </c:pt>
                <c:pt idx="2">
                  <c:v>#N/A</c:v>
                </c:pt>
                <c:pt idx="3">
                  <c:v>#N/A</c:v>
                </c:pt>
                <c:pt idx="4">
                  <c:v>194</c:v>
                </c:pt>
                <c:pt idx="5">
                  <c:v>#N/A</c:v>
                </c:pt>
                <c:pt idx="6">
                  <c:v>#N/A</c:v>
                </c:pt>
                <c:pt idx="7">
                  <c:v>290</c:v>
                </c:pt>
                <c:pt idx="8">
                  <c:v>#N/A</c:v>
                </c:pt>
                <c:pt idx="9">
                  <c:v>#N/A</c:v>
                </c:pt>
                <c:pt idx="10">
                  <c:v>282</c:v>
                </c:pt>
                <c:pt idx="11">
                  <c:v>#N/A</c:v>
                </c:pt>
                <c:pt idx="12">
                  <c:v>#N/A</c:v>
                </c:pt>
                <c:pt idx="13">
                  <c:v>399</c:v>
                </c:pt>
                <c:pt idx="14">
                  <c:v>#N/A</c:v>
                </c:pt>
              </c:numCache>
            </c:numRef>
          </c:val>
          <c:smooth val="0"/>
          <c:extLst xmlns:c16r2="http://schemas.microsoft.com/office/drawing/2015/06/chart">
            <c:ext xmlns:c16="http://schemas.microsoft.com/office/drawing/2014/chart" uri="{C3380CC4-5D6E-409C-BE32-E72D297353CC}">
              <c16:uniqueId val="{00000008-5470-4322-A16E-102DFE8CC820}"/>
            </c:ext>
          </c:extLst>
        </c:ser>
        <c:dLbls>
          <c:showLegendKey val="0"/>
          <c:showVal val="0"/>
          <c:showCatName val="0"/>
          <c:showSerName val="0"/>
          <c:showPercent val="0"/>
          <c:showBubbleSize val="0"/>
        </c:dLbls>
        <c:marker val="1"/>
        <c:smooth val="0"/>
        <c:axId val="614141136"/>
        <c:axId val="614148192"/>
      </c:lineChart>
      <c:catAx>
        <c:axId val="61414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4148192"/>
        <c:crosses val="autoZero"/>
        <c:auto val="1"/>
        <c:lblAlgn val="ctr"/>
        <c:lblOffset val="100"/>
        <c:tickLblSkip val="1"/>
        <c:tickMarkSkip val="1"/>
        <c:noMultiLvlLbl val="0"/>
      </c:catAx>
      <c:valAx>
        <c:axId val="614148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414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10538</c:v>
                </c:pt>
                <c:pt idx="5">
                  <c:v>10770</c:v>
                </c:pt>
                <c:pt idx="8">
                  <c:v>10960</c:v>
                </c:pt>
                <c:pt idx="11">
                  <c:v>11178</c:v>
                </c:pt>
                <c:pt idx="14">
                  <c:v>11294</c:v>
                </c:pt>
              </c:numCache>
            </c:numRef>
          </c:val>
          <c:extLst xmlns:c16r2="http://schemas.microsoft.com/office/drawing/2015/06/chart">
            <c:ext xmlns:c16="http://schemas.microsoft.com/office/drawing/2014/chart" uri="{C3380CC4-5D6E-409C-BE32-E72D297353CC}">
              <c16:uniqueId val="{00000000-F241-4DB4-8993-1E9DB9FA0A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F241-4DB4-8993-1E9DB9FA0A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1715</c:v>
                </c:pt>
                <c:pt idx="5">
                  <c:v>1873</c:v>
                </c:pt>
                <c:pt idx="8">
                  <c:v>1854</c:v>
                </c:pt>
                <c:pt idx="11">
                  <c:v>2157</c:v>
                </c:pt>
                <c:pt idx="14">
                  <c:v>2694</c:v>
                </c:pt>
              </c:numCache>
            </c:numRef>
          </c:val>
          <c:extLst xmlns:c16r2="http://schemas.microsoft.com/office/drawing/2015/06/chart">
            <c:ext xmlns:c16="http://schemas.microsoft.com/office/drawing/2014/chart" uri="{C3380CC4-5D6E-409C-BE32-E72D297353CC}">
              <c16:uniqueId val="{00000002-F241-4DB4-8993-1E9DB9FA0A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3-F241-4DB4-8993-1E9DB9FA0A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241-4DB4-8993-1E9DB9FA0A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241-4DB4-8993-1E9DB9FA0A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2816</c:v>
                </c:pt>
                <c:pt idx="3">
                  <c:v>2633</c:v>
                </c:pt>
                <c:pt idx="6">
                  <c:v>2469</c:v>
                </c:pt>
                <c:pt idx="9">
                  <c:v>2451</c:v>
                </c:pt>
                <c:pt idx="12">
                  <c:v>2400</c:v>
                </c:pt>
              </c:numCache>
            </c:numRef>
          </c:val>
          <c:extLst xmlns:c16r2="http://schemas.microsoft.com/office/drawing/2015/06/chart">
            <c:ext xmlns:c16="http://schemas.microsoft.com/office/drawing/2014/chart" uri="{C3380CC4-5D6E-409C-BE32-E72D297353CC}">
              <c16:uniqueId val="{00000006-F241-4DB4-8993-1E9DB9FA0A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F241-4DB4-8993-1E9DB9FA0A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6361</c:v>
                </c:pt>
                <c:pt idx="3">
                  <c:v>6054</c:v>
                </c:pt>
                <c:pt idx="6">
                  <c:v>6559</c:v>
                </c:pt>
                <c:pt idx="9">
                  <c:v>6896</c:v>
                </c:pt>
                <c:pt idx="12">
                  <c:v>7631</c:v>
                </c:pt>
              </c:numCache>
            </c:numRef>
          </c:val>
          <c:extLst xmlns:c16r2="http://schemas.microsoft.com/office/drawing/2015/06/chart">
            <c:ext xmlns:c16="http://schemas.microsoft.com/office/drawing/2014/chart" uri="{C3380CC4-5D6E-409C-BE32-E72D297353CC}">
              <c16:uniqueId val="{00000008-F241-4DB4-8993-1E9DB9FA0A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787</c:v>
                </c:pt>
                <c:pt idx="3">
                  <c:v>715</c:v>
                </c:pt>
                <c:pt idx="6">
                  <c:v>708</c:v>
                </c:pt>
                <c:pt idx="9">
                  <c:v>708</c:v>
                </c:pt>
                <c:pt idx="12">
                  <c:v>688</c:v>
                </c:pt>
              </c:numCache>
            </c:numRef>
          </c:val>
          <c:extLst xmlns:c16r2="http://schemas.microsoft.com/office/drawing/2015/06/chart">
            <c:ext xmlns:c16="http://schemas.microsoft.com/office/drawing/2014/chart" uri="{C3380CC4-5D6E-409C-BE32-E72D297353CC}">
              <c16:uniqueId val="{00000009-F241-4DB4-8993-1E9DB9FA0A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7293</c:v>
                </c:pt>
                <c:pt idx="3">
                  <c:v>7214</c:v>
                </c:pt>
                <c:pt idx="6">
                  <c:v>7318</c:v>
                </c:pt>
                <c:pt idx="9">
                  <c:v>7372</c:v>
                </c:pt>
                <c:pt idx="12">
                  <c:v>7873</c:v>
                </c:pt>
              </c:numCache>
            </c:numRef>
          </c:val>
          <c:extLst xmlns:c16r2="http://schemas.microsoft.com/office/drawing/2015/06/chart">
            <c:ext xmlns:c16="http://schemas.microsoft.com/office/drawing/2014/chart" uri="{C3380CC4-5D6E-409C-BE32-E72D297353CC}">
              <c16:uniqueId val="{0000000A-F241-4DB4-8993-1E9DB9FA0A68}"/>
            </c:ext>
          </c:extLst>
        </c:ser>
        <c:dLbls>
          <c:showLegendKey val="0"/>
          <c:showVal val="0"/>
          <c:showCatName val="0"/>
          <c:showSerName val="0"/>
          <c:showPercent val="0"/>
          <c:showBubbleSize val="0"/>
        </c:dLbls>
        <c:gapWidth val="100"/>
        <c:overlap val="100"/>
        <c:axId val="614143096"/>
        <c:axId val="614141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5003</c:v>
                </c:pt>
                <c:pt idx="2">
                  <c:v>#N/A</c:v>
                </c:pt>
                <c:pt idx="3">
                  <c:v>#N/A</c:v>
                </c:pt>
                <c:pt idx="4">
                  <c:v>3974</c:v>
                </c:pt>
                <c:pt idx="5">
                  <c:v>#N/A</c:v>
                </c:pt>
                <c:pt idx="6">
                  <c:v>#N/A</c:v>
                </c:pt>
                <c:pt idx="7">
                  <c:v>4240</c:v>
                </c:pt>
                <c:pt idx="8">
                  <c:v>#N/A</c:v>
                </c:pt>
                <c:pt idx="9">
                  <c:v>#N/A</c:v>
                </c:pt>
                <c:pt idx="10">
                  <c:v>4092</c:v>
                </c:pt>
                <c:pt idx="11">
                  <c:v>#N/A</c:v>
                </c:pt>
                <c:pt idx="12">
                  <c:v>#N/A</c:v>
                </c:pt>
                <c:pt idx="13">
                  <c:v>4605</c:v>
                </c:pt>
                <c:pt idx="14">
                  <c:v>#N/A</c:v>
                </c:pt>
              </c:numCache>
            </c:numRef>
          </c:val>
          <c:smooth val="0"/>
          <c:extLst xmlns:c16r2="http://schemas.microsoft.com/office/drawing/2015/06/chart">
            <c:ext xmlns:c16="http://schemas.microsoft.com/office/drawing/2014/chart" uri="{C3380CC4-5D6E-409C-BE32-E72D297353CC}">
              <c16:uniqueId val="{0000000B-F241-4DB4-8993-1E9DB9FA0A68}"/>
            </c:ext>
          </c:extLst>
        </c:ser>
        <c:dLbls>
          <c:showLegendKey val="0"/>
          <c:showVal val="0"/>
          <c:showCatName val="0"/>
          <c:showSerName val="0"/>
          <c:showPercent val="0"/>
          <c:showBubbleSize val="0"/>
        </c:dLbls>
        <c:marker val="1"/>
        <c:smooth val="0"/>
        <c:axId val="614143096"/>
        <c:axId val="614141528"/>
      </c:lineChart>
      <c:catAx>
        <c:axId val="614143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4141528"/>
        <c:crosses val="autoZero"/>
        <c:auto val="1"/>
        <c:lblAlgn val="ctr"/>
        <c:lblOffset val="100"/>
        <c:tickLblSkip val="1"/>
        <c:tickMarkSkip val="1"/>
        <c:noMultiLvlLbl val="0"/>
      </c:catAx>
      <c:valAx>
        <c:axId val="614141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4143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632</c:v>
                </c:pt>
                <c:pt idx="1">
                  <c:v>813</c:v>
                </c:pt>
                <c:pt idx="2">
                  <c:v>923</c:v>
                </c:pt>
              </c:numCache>
            </c:numRef>
          </c:val>
          <c:extLst xmlns:c16r2="http://schemas.microsoft.com/office/drawing/2015/06/chart">
            <c:ext xmlns:c16="http://schemas.microsoft.com/office/drawing/2014/chart" uri="{C3380CC4-5D6E-409C-BE32-E72D297353CC}">
              <c16:uniqueId val="{00000000-6A35-497F-8AB8-F8EAC03229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6A35-497F-8AB8-F8EAC03229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810</c:v>
                </c:pt>
                <c:pt idx="1">
                  <c:v>880</c:v>
                </c:pt>
                <c:pt idx="2">
                  <c:v>1089</c:v>
                </c:pt>
              </c:numCache>
            </c:numRef>
          </c:val>
          <c:extLst xmlns:c16r2="http://schemas.microsoft.com/office/drawing/2015/06/chart">
            <c:ext xmlns:c16="http://schemas.microsoft.com/office/drawing/2014/chart" uri="{C3380CC4-5D6E-409C-BE32-E72D297353CC}">
              <c16:uniqueId val="{00000002-6A35-497F-8AB8-F8EAC032296E}"/>
            </c:ext>
          </c:extLst>
        </c:ser>
        <c:dLbls>
          <c:showLegendKey val="0"/>
          <c:showVal val="0"/>
          <c:showCatName val="0"/>
          <c:showSerName val="0"/>
          <c:showPercent val="0"/>
          <c:showBubbleSize val="0"/>
        </c:dLbls>
        <c:gapWidth val="120"/>
        <c:overlap val="100"/>
        <c:axId val="614146232"/>
        <c:axId val="614139960"/>
      </c:barChart>
      <c:catAx>
        <c:axId val="614146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14139960"/>
        <c:crosses val="autoZero"/>
        <c:auto val="1"/>
        <c:lblAlgn val="ctr"/>
        <c:lblOffset val="100"/>
        <c:tickLblSkip val="1"/>
        <c:tickMarkSkip val="1"/>
        <c:noMultiLvlLbl val="0"/>
      </c:catAx>
      <c:valAx>
        <c:axId val="614139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4146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C36-4917-876D-866165871C2F}"/>
                </c:ext>
                <c:ext xmlns:c15="http://schemas.microsoft.com/office/drawing/2012/chart" uri="{CE6537A1-D6FC-4f65-9D91-7224C49458BB}">
                  <c15:dlblFieldTable>
                    <c15:dlblFTEntry>
                      <c15:txfldGUID>{E2808D1B-CD49-4077-98C8-70CBC8A3193B}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36-4917-876D-866165871C2F}"/>
                </c:ext>
                <c:ext xmlns:c15="http://schemas.microsoft.com/office/drawing/2012/chart" uri="{CE6537A1-D6FC-4f65-9D91-7224C49458BB}">
                  <c15:dlblFieldTable>
                    <c15:dlblFTEntry>
                      <c15:txfldGUID>{C0C6F505-7CA3-4F3C-BBB0-2C477BB6F282}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C36-4917-876D-866165871C2F}"/>
                </c:ext>
                <c:ext xmlns:c15="http://schemas.microsoft.com/office/drawing/2012/chart" uri="{CE6537A1-D6FC-4f65-9D91-7224C49458BB}">
                  <c15:dlblFieldTable>
                    <c15:dlblFTEntry>
                      <c15:txfldGUID>{EBE69EC3-9470-4106-983A-E9CCD4EF4C02}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C36-4917-876D-866165871C2F}"/>
                </c:ext>
                <c:ext xmlns:c15="http://schemas.microsoft.com/office/drawing/2012/chart" uri="{CE6537A1-D6FC-4f65-9D91-7224C49458BB}">
                  <c15:dlblFieldTable>
                    <c15:dlblFTEntry>
                      <c15:txfldGUID>{C6C55777-E953-46AC-81D1-3323558D8BED}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C36-4917-876D-866165871C2F}"/>
                </c:ext>
                <c:ext xmlns:c15="http://schemas.microsoft.com/office/drawing/2012/chart" uri="{CE6537A1-D6FC-4f65-9D91-7224C49458BB}">
                  <c15:dlblFieldTable>
                    <c15:dlblFTEntry>
                      <c15:txfldGUID>{FA5C23DD-7BF6-46F7-93B0-E4552525BA3B}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C36-4917-876D-866165871C2F}"/>
                </c:ext>
                <c:ext xmlns:c15="http://schemas.microsoft.com/office/drawing/2012/chart" uri="{CE6537A1-D6FC-4f65-9D91-7224C49458BB}">
                  <c15:dlblFieldTable>
                    <c15:dlblFTEntry>
                      <c15:txfldGUID>{E8994B50-6F8C-4A75-9EB5-52A42F05D457}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C36-4917-876D-866165871C2F}"/>
                </c:ext>
                <c:ext xmlns:c15="http://schemas.microsoft.com/office/drawing/2012/chart" uri="{CE6537A1-D6FC-4f65-9D91-7224C49458BB}">
                  <c15:dlblFieldTable>
                    <c15:dlblFTEntry>
                      <c15:txfldGUID>{0A6FBAF7-3FA6-4785-94EA-2767C5A94F0D}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C36-4917-876D-866165871C2F}"/>
                </c:ext>
                <c:ext xmlns:c15="http://schemas.microsoft.com/office/drawing/2012/chart" uri="{CE6537A1-D6FC-4f65-9D91-7224C49458BB}">
                  <c15:dlblFieldTable>
                    <c15:dlblFTEntry>
                      <c15:txfldGUID>{12DC733F-ECBB-4FBD-A2B6-204BDD0FDD37}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C36-4917-876D-866165871C2F}"/>
                </c:ext>
                <c:ext xmlns:c15="http://schemas.microsoft.com/office/drawing/2012/chart" uri="{CE6537A1-D6FC-4f65-9D91-7224C49458BB}">
                  <c15:dlblFieldTable>
                    <c15:dlblFTEntry>
                      <c15:txfldGUID>{E14EA8AD-0B35-4FF7-8DC1-FDCA1C176B84}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60.5</c:v>
                </c:pt>
                <c:pt idx="24">
                  <c:v>61.6</c:v>
                </c:pt>
              </c:numCache>
            </c:numRef>
          </c:xVal>
          <c:yVal>
            <c:numRef>
              <c:f>公会計指標分析・財政指標組合せ分析表!$BP$51:$DC$51</c:f>
              <c:numCache>
                <c:formatCode>#,##0.0;"▲ "#,##0.0</c:formatCode>
                <c:ptCount val="40"/>
                <c:pt idx="16">
                  <c:v>69.8</c:v>
                </c:pt>
                <c:pt idx="24">
                  <c:v>68.099999999999994</c:v>
                </c:pt>
              </c:numCache>
            </c:numRef>
          </c:yVal>
          <c:smooth val="0"/>
          <c:extLst xmlns:c16r2="http://schemas.microsoft.com/office/drawing/2015/06/chart">
            <c:ext xmlns:c16="http://schemas.microsoft.com/office/drawing/2014/chart" uri="{C3380CC4-5D6E-409C-BE32-E72D297353CC}">
              <c16:uniqueId val="{00000009-EC36-4917-876D-866165871C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C36-4917-876D-866165871C2F}"/>
                </c:ext>
                <c:ext xmlns:c15="http://schemas.microsoft.com/office/drawing/2012/chart" uri="{CE6537A1-D6FC-4f65-9D91-7224C49458BB}">
                  <c15:dlblFieldTable>
                    <c15:dlblFTEntry>
                      <c15:txfldGUID>{8C9009D7-FED4-4273-8878-580FE9DB4F83}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C36-4917-876D-866165871C2F}"/>
                </c:ext>
                <c:ext xmlns:c15="http://schemas.microsoft.com/office/drawing/2012/chart" uri="{CE6537A1-D6FC-4f65-9D91-7224C49458BB}">
                  <c15:dlblFieldTable>
                    <c15:dlblFTEntry>
                      <c15:txfldGUID>{279052F6-A378-4CEA-8BD4-1DD10914D464}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C36-4917-876D-866165871C2F}"/>
                </c:ext>
                <c:ext xmlns:c15="http://schemas.microsoft.com/office/drawing/2012/chart" uri="{CE6537A1-D6FC-4f65-9D91-7224C49458BB}">
                  <c15:dlblFieldTable>
                    <c15:dlblFTEntry>
                      <c15:txfldGUID>{A469F5C6-E829-4D68-B3ED-A8FA166E389B}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C36-4917-876D-866165871C2F}"/>
                </c:ext>
                <c:ext xmlns:c15="http://schemas.microsoft.com/office/drawing/2012/chart" uri="{CE6537A1-D6FC-4f65-9D91-7224C49458BB}">
                  <c15:dlblFieldTable>
                    <c15:dlblFTEntry>
                      <c15:txfldGUID>{3D9F66B6-200D-45B2-9A8D-674F1D793483}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C36-4917-876D-866165871C2F}"/>
                </c:ext>
                <c:ext xmlns:c15="http://schemas.microsoft.com/office/drawing/2012/chart" uri="{CE6537A1-D6FC-4f65-9D91-7224C49458BB}">
                  <c15:dlblFieldTable>
                    <c15:dlblFTEntry>
                      <c15:txfldGUID>{BEDBF051-3B4A-475E-8724-E89B76B6F0BB}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C36-4917-876D-866165871C2F}"/>
                </c:ext>
                <c:ext xmlns:c15="http://schemas.microsoft.com/office/drawing/2012/chart" uri="{CE6537A1-D6FC-4f65-9D91-7224C49458BB}">
                  <c15:dlblFieldTable>
                    <c15:dlblFTEntry>
                      <c15:txfldGUID>{33DEDE4D-5D16-4518-B3DA-B619CA507E68}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C36-4917-876D-866165871C2F}"/>
                </c:ext>
                <c:ext xmlns:c15="http://schemas.microsoft.com/office/drawing/2012/chart" uri="{CE6537A1-D6FC-4f65-9D91-7224C49458BB}">
                  <c15:dlblFieldTable>
                    <c15:dlblFTEntry>
                      <c15:txfldGUID>{AF4A2FD2-6EE2-4743-ACB0-29C5B641BAD1}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C36-4917-876D-866165871C2F}"/>
                </c:ext>
                <c:ext xmlns:c15="http://schemas.microsoft.com/office/drawing/2012/chart" uri="{CE6537A1-D6FC-4f65-9D91-7224C49458BB}">
                  <c15:dlblFieldTable>
                    <c15:dlblFTEntry>
                      <c15:txfldGUID>{880DE932-6AC3-4126-BF8A-C58ED8DCCE83}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C36-4917-876D-866165871C2F}"/>
                </c:ext>
                <c:ext xmlns:c15="http://schemas.microsoft.com/office/drawing/2012/chart" uri="{CE6537A1-D6FC-4f65-9D91-7224C49458BB}">
                  <c15:dlblFieldTable>
                    <c15:dlblFTEntry>
                      <c15:txfldGUID>{8F903C2F-A95D-47D4-BC30-83D8D5E7B553}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numCache>
            </c:numRef>
          </c:xVal>
          <c:yVal>
            <c:numRef>
              <c:f>公会計指標分析・財政指標組合せ分析表!$BP$55:$DC$55</c:f>
              <c:numCache>
                <c:formatCode>#,##0.0;"▲ "#,##0.0</c:formatCode>
                <c:ptCount val="40"/>
                <c:pt idx="16">
                  <c:v>13</c:v>
                </c:pt>
                <c:pt idx="24">
                  <c:v>21</c:v>
                </c:pt>
              </c:numCache>
            </c:numRef>
          </c:yVal>
          <c:smooth val="0"/>
          <c:extLst xmlns:c16r2="http://schemas.microsoft.com/office/drawing/2015/06/chart">
            <c:ext xmlns:c16="http://schemas.microsoft.com/office/drawing/2014/chart" uri="{C3380CC4-5D6E-409C-BE32-E72D297353CC}">
              <c16:uniqueId val="{00000013-EC36-4917-876D-866165871C2F}"/>
            </c:ext>
          </c:extLst>
        </c:ser>
        <c:dLbls>
          <c:showLegendKey val="0"/>
          <c:showVal val="1"/>
          <c:showCatName val="0"/>
          <c:showSerName val="0"/>
          <c:showPercent val="0"/>
          <c:showBubbleSize val="0"/>
        </c:dLbls>
        <c:axId val="614149760"/>
        <c:axId val="614142704"/>
      </c:scatterChart>
      <c:valAx>
        <c:axId val="614149760"/>
        <c:scaling>
          <c:orientation val="minMax"/>
          <c:max val="62.30000000000000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4142704"/>
        <c:crosses val="autoZero"/>
        <c:crossBetween val="midCat"/>
      </c:valAx>
      <c:valAx>
        <c:axId val="614142704"/>
        <c:scaling>
          <c:orientation val="minMax"/>
          <c:max val="8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4149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DDD-446D-99A2-51D6A94756F7}"/>
                </c:ext>
                <c:ext xmlns:c15="http://schemas.microsoft.com/office/drawing/2012/chart" uri="{CE6537A1-D6FC-4f65-9D91-7224C49458BB}">
                  <c15:dlblFieldTable>
                    <c15:dlblFTEntry>
                      <c15:txfldGUID>{004C73E9-3883-426A-88EB-1879C08C0149}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DDD-446D-99A2-51D6A94756F7}"/>
                </c:ext>
                <c:ext xmlns:c15="http://schemas.microsoft.com/office/drawing/2012/chart" uri="{CE6537A1-D6FC-4f65-9D91-7224C49458BB}">
                  <c15:dlblFieldTable>
                    <c15:dlblFTEntry>
                      <c15:txfldGUID>{609AFD9D-172F-4ECE-AF52-372C95786E08}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DDD-446D-99A2-51D6A94756F7}"/>
                </c:ext>
                <c:ext xmlns:c15="http://schemas.microsoft.com/office/drawing/2012/chart" uri="{CE6537A1-D6FC-4f65-9D91-7224C49458BB}">
                  <c15:dlblFieldTable>
                    <c15:dlblFTEntry>
                      <c15:txfldGUID>{53D4895A-CCB7-494F-BE46-E23F2E4D52E0}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DDD-446D-99A2-51D6A94756F7}"/>
                </c:ext>
                <c:ext xmlns:c15="http://schemas.microsoft.com/office/drawing/2012/chart" uri="{CE6537A1-D6FC-4f65-9D91-7224C49458BB}">
                  <c15:dlblFieldTable>
                    <c15:dlblFTEntry>
                      <c15:txfldGUID>{6CFF6275-FD57-4BED-A032-11E894068D4F}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DDD-446D-99A2-51D6A94756F7}"/>
                </c:ext>
                <c:ext xmlns:c15="http://schemas.microsoft.com/office/drawing/2012/chart" uri="{CE6537A1-D6FC-4f65-9D91-7224C49458BB}">
                  <c15:dlblFieldTable>
                    <c15:dlblFTEntry>
                      <c15:txfldGUID>{93EA0152-EBF1-4B40-BE7B-E65BDF2BE691}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DDD-446D-99A2-51D6A94756F7}"/>
                </c:ext>
                <c:ext xmlns:c15="http://schemas.microsoft.com/office/drawing/2012/chart" uri="{CE6537A1-D6FC-4f65-9D91-7224C49458BB}">
                  <c15:dlblFieldTable>
                    <c15:dlblFTEntry>
                      <c15:txfldGUID>{12195B80-4E49-4748-BDF6-1E87D4BFB334}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DDD-446D-99A2-51D6A94756F7}"/>
                </c:ext>
                <c:ext xmlns:c15="http://schemas.microsoft.com/office/drawing/2012/chart" uri="{CE6537A1-D6FC-4f65-9D91-7224C49458BB}">
                  <c15:dlblFieldTable>
                    <c15:dlblFTEntry>
                      <c15:txfldGUID>{42EE2B2B-25A7-4D26-8D95-411DD934E1E6}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DDD-446D-99A2-51D6A94756F7}"/>
                </c:ext>
                <c:ext xmlns:c15="http://schemas.microsoft.com/office/drawing/2012/chart" uri="{CE6537A1-D6FC-4f65-9D91-7224C49458BB}">
                  <c15:dlblFieldTable>
                    <c15:dlblFTEntry>
                      <c15:txfldGUID>{4D59C14D-CBCE-4D6B-B4AA-403691BA5EB3}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DDD-446D-99A2-51D6A94756F7}"/>
                </c:ext>
                <c:ext xmlns:c15="http://schemas.microsoft.com/office/drawing/2012/chart" uri="{CE6537A1-D6FC-4f65-9D91-7224C49458BB}">
                  <c15:dlblFieldTable>
                    <c15:dlblFTEntry>
                      <c15:txfldGUID>{09396323-FC94-4DEA-86CC-8CFA0BB3EF9D}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5.5</c:v>
                </c:pt>
                <c:pt idx="16">
                  <c:v>4.4000000000000004</c:v>
                </c:pt>
                <c:pt idx="24">
                  <c:v>4.2</c:v>
                </c:pt>
                <c:pt idx="32">
                  <c:v>5.3</c:v>
                </c:pt>
              </c:numCache>
            </c:numRef>
          </c:xVal>
          <c:yVal>
            <c:numRef>
              <c:f>公会計指標分析・財政指標組合せ分析表!$BP$73:$DC$73</c:f>
              <c:numCache>
                <c:formatCode>#,##0.0;"▲ "#,##0.0</c:formatCode>
                <c:ptCount val="40"/>
                <c:pt idx="0">
                  <c:v>85.7</c:v>
                </c:pt>
                <c:pt idx="8">
                  <c:v>68</c:v>
                </c:pt>
                <c:pt idx="16">
                  <c:v>69.8</c:v>
                </c:pt>
                <c:pt idx="24">
                  <c:v>68.099999999999994</c:v>
                </c:pt>
                <c:pt idx="32">
                  <c:v>76.900000000000006</c:v>
                </c:pt>
              </c:numCache>
            </c:numRef>
          </c:yVal>
          <c:smooth val="0"/>
          <c:extLst xmlns:c16r2="http://schemas.microsoft.com/office/drawing/2015/06/chart">
            <c:ext xmlns:c16="http://schemas.microsoft.com/office/drawing/2014/chart" uri="{C3380CC4-5D6E-409C-BE32-E72D297353CC}">
              <c16:uniqueId val="{00000009-FDDD-446D-99A2-51D6A94756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DDD-446D-99A2-51D6A94756F7}"/>
                </c:ext>
                <c:ext xmlns:c15="http://schemas.microsoft.com/office/drawing/2012/chart" uri="{CE6537A1-D6FC-4f65-9D91-7224C49458BB}">
                  <c15:dlblFieldTable>
                    <c15:dlblFTEntry>
                      <c15:txfldGUID>{E2DB5FD8-E285-487D-A2B0-DB8B54981468}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DDD-446D-99A2-51D6A94756F7}"/>
                </c:ext>
                <c:ext xmlns:c15="http://schemas.microsoft.com/office/drawing/2012/chart" uri="{CE6537A1-D6FC-4f65-9D91-7224C49458BB}">
                  <c15:dlblFieldTable>
                    <c15:dlblFTEntry>
                      <c15:txfldGUID>{A831E740-5765-434B-9667-B53E1F583EB5}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DDD-446D-99A2-51D6A94756F7}"/>
                </c:ext>
                <c:ext xmlns:c15="http://schemas.microsoft.com/office/drawing/2012/chart" uri="{CE6537A1-D6FC-4f65-9D91-7224C49458BB}">
                  <c15:dlblFieldTable>
                    <c15:dlblFTEntry>
                      <c15:txfldGUID>{A905F4A1-734F-4A7B-81DE-2A1E81E1B8A9}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DDD-446D-99A2-51D6A94756F7}"/>
                </c:ext>
                <c:ext xmlns:c15="http://schemas.microsoft.com/office/drawing/2012/chart" uri="{CE6537A1-D6FC-4f65-9D91-7224C49458BB}">
                  <c15:dlblFieldTable>
                    <c15:dlblFTEntry>
                      <c15:txfldGUID>{A60BED98-8B7F-48C1-AD42-E4688CFF902B}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DDD-446D-99A2-51D6A94756F7}"/>
                </c:ext>
                <c:ext xmlns:c15="http://schemas.microsoft.com/office/drawing/2012/chart" uri="{CE6537A1-D6FC-4f65-9D91-7224C49458BB}">
                  <c15:dlblFieldTable>
                    <c15:dlblFTEntry>
                      <c15:txfldGUID>{D2B35DFB-E79D-4362-B53E-23BF7DFA3380}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DDD-446D-99A2-51D6A94756F7}"/>
                </c:ext>
                <c:ext xmlns:c15="http://schemas.microsoft.com/office/drawing/2012/chart" uri="{CE6537A1-D6FC-4f65-9D91-7224C49458BB}">
                  <c15:dlblFieldTable>
                    <c15:dlblFTEntry>
                      <c15:txfldGUID>{24FDD216-88EC-4798-9224-6B77F1A25F9E}</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DDD-446D-99A2-51D6A94756F7}"/>
                </c:ext>
                <c:ext xmlns:c15="http://schemas.microsoft.com/office/drawing/2012/chart" uri="{CE6537A1-D6FC-4f65-9D91-7224C49458BB}">
                  <c15:dlblFieldTable>
                    <c15:dlblFTEntry>
                      <c15:txfldGUID>{BFB0F799-EFD0-4624-99C4-9473A34A7BCC}</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72E-2"/>
                  <c:y val="-7.802192194434311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DDD-446D-99A2-51D6A94756F7}"/>
                </c:ext>
                <c:ext xmlns:c15="http://schemas.microsoft.com/office/drawing/2012/chart" uri="{CE6537A1-D6FC-4f65-9D91-7224C49458BB}">
                  <c15:dlblFieldTable>
                    <c15:dlblFTEntry>
                      <c15:txfldGUID>{E5A58686-0AC1-425D-B159-334979D9A550}</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059E-2"/>
                  <c:y val="-4.681137223124486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DDD-446D-99A2-51D6A94756F7}"/>
                </c:ext>
                <c:ext xmlns:c15="http://schemas.microsoft.com/office/drawing/2012/chart" uri="{CE6537A1-D6FC-4f65-9D91-7224C49458BB}">
                  <c15:dlblFieldTable>
                    <c15:dlblFTEntry>
                      <c15:txfldGUID>{7E28B0CC-4890-439B-B83D-A95B9A36B5B7}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FDDD-446D-99A2-51D6A94756F7}"/>
            </c:ext>
          </c:extLst>
        </c:ser>
        <c:dLbls>
          <c:showLegendKey val="0"/>
          <c:showVal val="1"/>
          <c:showCatName val="0"/>
          <c:showSerName val="0"/>
          <c:showPercent val="0"/>
          <c:showBubbleSize val="0"/>
        </c:dLbls>
        <c:axId val="614141920"/>
        <c:axId val="614142312"/>
      </c:scatterChart>
      <c:valAx>
        <c:axId val="614141920"/>
        <c:scaling>
          <c:orientation val="minMax"/>
          <c:max val="8.9"/>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4142312"/>
        <c:crosses val="autoZero"/>
        <c:crossBetween val="midCat"/>
      </c:valAx>
      <c:valAx>
        <c:axId val="614142312"/>
        <c:scaling>
          <c:orientation val="minMax"/>
          <c:max val="9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41419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基準財政需要額に算入された公債費は増加しているが、元利償還金や公営企業債の元利償還金に対する繰入金の増加影響により実質公債費比率の分子は増加している。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今後、ごみ処理広域化事業における起債によりさらに元利償還金の増加が見込まれる。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職員の平均年齢の低下などにより退職手当見込額については減少しているが、ごみ処理広域化事業や下水道整備等による借入額の増加により将来負担額が昨年度に比べ増加している。今後も下水道整備等により借入額の増加が見込ま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一方で、充当可能基金の増加や地方交付税の基準財政需要額に算入される公債費の増加により充当可能財源等が増加している。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充当可能財源等は増加しているが、将来負担額の増加の影響により将来負担比率の分子は増加している。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神奈川県大磯町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年度決算における余剰金により財政調整基金、公共施設整備基金の積立を行った。また、定期的に本庁舎建設基金に積立を行って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いるほか、寄附金を各種基金に積み立てたため、基金全体で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今後、活用が見込まれる基金については、計画的に積み立てを行うよう努める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・本庁舎建設基金：大磯町本庁舎建設の財源とするため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・公共施設整備基金：大磯町公共施設整備費に充当するため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・町民会館建設基金：大磯町町民会館建設の財源とするため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・地域福祉基金：地域福祉の増進を図る事業の資金に充てるため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・旧吉田茂邸整備活性化等基金：吉田茂元総理大臣の旧邸宅の再建等に係る整備事業及び活性化を目的とした事業推進を図るため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・本庁舎建設基金については、今後予定される本庁舎の建替えに向けて定期的に積み立てを行っているため増加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・公共施設整備基金については、当初予算において公共施設の取崩しを行ったが、決算余剰金を１億円積み立てたことによる増加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・旧吉田茂邸整備活性化等基金については、旧吉田茂邸観覧料収入が、同施設の維持管理・運営経費を上回ったため、積み立てを行った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・本庁舎建設基金については、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今後予定される本庁舎の建替えに向けて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毎年度定期的に積み立てを行う予定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・公共施設整備基金については、公共施設総合管理計画に沿った施設管理に費用を要する見込みであるため、決算余剰金などを可能な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限り積み立てていく予定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・町民会館建設基金については、現状維持を見込んでいる。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・地域福祉基金については、今後の活用に備え、寄附金等を積み立てていく予定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・旧吉田茂邸整備活性化等基金については、旧吉田茂邸運営に関する歳入と歳出の状況により、取り崩しや積み立てを行っていく予定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当初予算において、取り崩しを行ったが、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年度決算において歳入では町民税や地方交付税が見込みを上回り、歳出において事業を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執行した結果の残として不用額が生じたことにより余剰金が生じ、積み立てたことによる増加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財政調整基金の残高は、各年度の取崩しを行った状態で標準財政規模の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近年は利子収入の増のみとなっている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現状では、減債基金を活用する償還計画を立てていないため、現状維持を見込んでいる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33,054
32,898
17.18
11,261,859
10,838,098
365,641
6,799,371
7,873,254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年度に大磯町公共施設等総合管理計画を策定し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年間で公共建築物の延床面積を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％削減する目標である。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公共施設等の老朽化が進んできていると考えられ、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類似団体平均と比較すると高い状況であ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目標の達成に向けて、老朽化した施設について再編等を行うなど、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過度に老朽化することがないよう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適切な公共施設等の維持管理に努めていく。</a:t>
          </a:r>
          <a:endParaRPr lang="ja-JP" altLang="ja-JP">
            <a:effectLst/>
          </a:endParaRPr>
        </a:p>
        <a:p>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34562</xdr:rowOff>
    </xdr:from>
    <xdr:to>
      <xdr:col>19</xdr:col>
      <xdr:colOff>187325</xdr:colOff>
      <xdr:row>29</xdr:row>
      <xdr:rowOff>136162</xdr:rowOff>
    </xdr:to>
    <xdr:sp macro="" textlink="">
      <xdr:nvSpPr>
        <xdr:cNvPr id="80" name="楕円 79"/>
        <xdr:cNvSpPr/>
      </xdr:nvSpPr>
      <xdr:spPr>
        <a:xfrm>
          <a:off x="4000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68489</xdr:rowOff>
    </xdr:from>
    <xdr:to>
      <xdr:col>15</xdr:col>
      <xdr:colOff>187325</xdr:colOff>
      <xdr:row>29</xdr:row>
      <xdr:rowOff>170089</xdr:rowOff>
    </xdr:to>
    <xdr:sp macro="" textlink="">
      <xdr:nvSpPr>
        <xdr:cNvPr id="81" name="楕円 80"/>
        <xdr:cNvSpPr/>
      </xdr:nvSpPr>
      <xdr:spPr>
        <a:xfrm>
          <a:off x="3238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85362</xdr:rowOff>
    </xdr:from>
    <xdr:to>
      <xdr:col>19</xdr:col>
      <xdr:colOff>136525</xdr:colOff>
      <xdr:row>29</xdr:row>
      <xdr:rowOff>119289</xdr:rowOff>
    </xdr:to>
    <xdr:cxnSp macro="">
      <xdr:nvCxnSpPr>
        <xdr:cNvPr id="82" name="直線コネクタ 81"/>
        <xdr:cNvCxnSpPr/>
      </xdr:nvCxnSpPr>
      <xdr:spPr>
        <a:xfrm flipV="1">
          <a:off x="3289300" y="582893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3"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4"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152689</xdr:rowOff>
    </xdr:from>
    <xdr:ext cx="405111" cy="259045"/>
    <xdr:sp macro="" textlink="">
      <xdr:nvSpPr>
        <xdr:cNvPr id="85" name="n_1mainValue有形固定資産減価償却率"/>
        <xdr:cNvSpPr txBox="1"/>
      </xdr:nvSpPr>
      <xdr:spPr>
        <a:xfrm>
          <a:off x="38360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15166</xdr:rowOff>
    </xdr:from>
    <xdr:ext cx="405111" cy="259045"/>
    <xdr:sp macro="" textlink="">
      <xdr:nvSpPr>
        <xdr:cNvPr id="86" name="n_2mainValue有形固定資産減価償却率"/>
        <xdr:cNvSpPr txBox="1"/>
      </xdr:nvSpPr>
      <xdr:spPr>
        <a:xfrm>
          <a:off x="3086744" y="558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ごみ処理広域化事業の施設整備に対する起債などにより償還財源上限額に対する実質債務が大きくなり、債務償還可能年数が類似団体平均と比較して年数が伸びている状況にある。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7" name="テキスト ボックス 106"/>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9" name="テキスト ボックス 108"/>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5" name="直線コネクタ 114"/>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8"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9" name="直線コネクタ 118"/>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0"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1" name="フローチャート: 判断 120"/>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7" name="楕円 126"/>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26052</xdr:rowOff>
    </xdr:from>
    <xdr:ext cx="340478" cy="259045"/>
    <xdr:sp macro="" textlink="">
      <xdr:nvSpPr>
        <xdr:cNvPr id="128" name="債務償還可能年数該当値テキスト"/>
        <xdr:cNvSpPr txBox="1"/>
      </xdr:nvSpPr>
      <xdr:spPr>
        <a:xfrm>
          <a:off x="14846300" y="5941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33,054
32,898
17.18
11,261,859
10,838,098
365,641
6,799,371
7,873,254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160655</xdr:rowOff>
    </xdr:from>
    <xdr:to>
      <xdr:col>20</xdr:col>
      <xdr:colOff>38100</xdr:colOff>
      <xdr:row>37</xdr:row>
      <xdr:rowOff>90805</xdr:rowOff>
    </xdr:to>
    <xdr:sp macro="" textlink="">
      <xdr:nvSpPr>
        <xdr:cNvPr id="70" name="楕円 69"/>
        <xdr:cNvSpPr/>
      </xdr:nvSpPr>
      <xdr:spPr>
        <a:xfrm>
          <a:off x="3746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25400</xdr:rowOff>
    </xdr:from>
    <xdr:to>
      <xdr:col>15</xdr:col>
      <xdr:colOff>101600</xdr:colOff>
      <xdr:row>37</xdr:row>
      <xdr:rowOff>127000</xdr:rowOff>
    </xdr:to>
    <xdr:sp macro="" textlink="">
      <xdr:nvSpPr>
        <xdr:cNvPr id="71" name="楕円 70"/>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40005</xdr:rowOff>
    </xdr:from>
    <xdr:to>
      <xdr:col>19</xdr:col>
      <xdr:colOff>177800</xdr:colOff>
      <xdr:row>37</xdr:row>
      <xdr:rowOff>76200</xdr:rowOff>
    </xdr:to>
    <xdr:cxnSp macro="">
      <xdr:nvCxnSpPr>
        <xdr:cNvPr id="72" name="直線コネクタ 71"/>
        <xdr:cNvCxnSpPr/>
      </xdr:nvCxnSpPr>
      <xdr:spPr>
        <a:xfrm flipV="1">
          <a:off x="2908300" y="63836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3"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4"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107332</xdr:rowOff>
    </xdr:from>
    <xdr:ext cx="405111" cy="259045"/>
    <xdr:sp macro="" textlink="">
      <xdr:nvSpPr>
        <xdr:cNvPr id="75" name="n_1mainValue【道路】&#10;有形固定資産減価償却率"/>
        <xdr:cNvSpPr txBox="1"/>
      </xdr:nvSpPr>
      <xdr:spPr>
        <a:xfrm>
          <a:off x="3582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76" name="n_2mainValue【道路】&#10;有形固定資産減価償却率"/>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3"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72446</xdr:rowOff>
    </xdr:from>
    <xdr:to>
      <xdr:col>50</xdr:col>
      <xdr:colOff>165100</xdr:colOff>
      <xdr:row>41</xdr:row>
      <xdr:rowOff>2596</xdr:rowOff>
    </xdr:to>
    <xdr:sp macro="" textlink="">
      <xdr:nvSpPr>
        <xdr:cNvPr id="112" name="楕円 111"/>
        <xdr:cNvSpPr/>
      </xdr:nvSpPr>
      <xdr:spPr>
        <a:xfrm>
          <a:off x="9588500" y="693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72263</xdr:rowOff>
    </xdr:from>
    <xdr:to>
      <xdr:col>46</xdr:col>
      <xdr:colOff>38100</xdr:colOff>
      <xdr:row>41</xdr:row>
      <xdr:rowOff>2413</xdr:rowOff>
    </xdr:to>
    <xdr:sp macro="" textlink="">
      <xdr:nvSpPr>
        <xdr:cNvPr id="113" name="楕円 112"/>
        <xdr:cNvSpPr/>
      </xdr:nvSpPr>
      <xdr:spPr>
        <a:xfrm>
          <a:off x="8699500" y="693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123063</xdr:rowOff>
    </xdr:from>
    <xdr:to>
      <xdr:col>50</xdr:col>
      <xdr:colOff>114300</xdr:colOff>
      <xdr:row>40</xdr:row>
      <xdr:rowOff>123246</xdr:rowOff>
    </xdr:to>
    <xdr:cxnSp macro="">
      <xdr:nvCxnSpPr>
        <xdr:cNvPr id="114" name="直線コネクタ 113"/>
        <xdr:cNvCxnSpPr/>
      </xdr:nvCxnSpPr>
      <xdr:spPr>
        <a:xfrm>
          <a:off x="8750300" y="698106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5"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6"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165173</xdr:rowOff>
    </xdr:from>
    <xdr:ext cx="469744" cy="259045"/>
    <xdr:sp macro="" textlink="">
      <xdr:nvSpPr>
        <xdr:cNvPr id="117" name="n_1mainValue【道路】&#10;一人当たり延長"/>
        <xdr:cNvSpPr txBox="1"/>
      </xdr:nvSpPr>
      <xdr:spPr>
        <a:xfrm>
          <a:off x="9391727" y="702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164990</xdr:rowOff>
    </xdr:from>
    <xdr:ext cx="469744" cy="259045"/>
    <xdr:sp macro="" textlink="">
      <xdr:nvSpPr>
        <xdr:cNvPr id="118" name="n_2mainValue【道路】&#10;一人当たり延長"/>
        <xdr:cNvSpPr txBox="1"/>
      </xdr:nvSpPr>
      <xdr:spPr>
        <a:xfrm>
          <a:off x="8515427" y="702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7" name="正方形/長方形 12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8" name="正方形/長方形 12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9" name="正方形/長方形 12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0" name="正方形/長方形 12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1" name="正方形/長方形 13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2" name="正方形/長方形 13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3" name="正方形/長方形 13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4" name="正方形/長方形 13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5" name="直線コネクタ 14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6" name="テキスト ボックス 14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7" name="直線コネクタ 14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8" name="テキスト ボックス 14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49" name="直線コネクタ 14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0" name="テキスト ボックス 14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1" name="直線コネクタ 15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2" name="テキスト ボックス 15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3" name="直線コネクタ 15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4" name="テキスト ボックス 15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5" name="直線コネクタ 15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6" name="テキスト ボックス 15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84</xdr:row>
      <xdr:rowOff>93618</xdr:rowOff>
    </xdr:to>
    <xdr:cxnSp macro="">
      <xdr:nvCxnSpPr>
        <xdr:cNvPr id="160" name="直線コネクタ 159"/>
        <xdr:cNvCxnSpPr/>
      </xdr:nvCxnSpPr>
      <xdr:spPr>
        <a:xfrm flipV="1">
          <a:off x="4634865" y="13280571"/>
          <a:ext cx="0" cy="1214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97445</xdr:rowOff>
    </xdr:from>
    <xdr:ext cx="405111" cy="259045"/>
    <xdr:sp macro="" textlink="">
      <xdr:nvSpPr>
        <xdr:cNvPr id="161" name="【公営住宅】&#10;有形固定資産減価償却率最小値テキスト"/>
        <xdr:cNvSpPr txBox="1"/>
      </xdr:nvSpPr>
      <xdr:spPr>
        <a:xfrm>
          <a:off x="4673600" y="14499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93618</xdr:rowOff>
    </xdr:from>
    <xdr:to>
      <xdr:col>24</xdr:col>
      <xdr:colOff>152400</xdr:colOff>
      <xdr:row>84</xdr:row>
      <xdr:rowOff>93618</xdr:rowOff>
    </xdr:to>
    <xdr:cxnSp macro="">
      <xdr:nvCxnSpPr>
        <xdr:cNvPr id="162" name="直線コネクタ 161"/>
        <xdr:cNvCxnSpPr/>
      </xdr:nvCxnSpPr>
      <xdr:spPr>
        <a:xfrm>
          <a:off x="4546600" y="144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3"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4" name="直線コネクタ 16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83293</xdr:rowOff>
    </xdr:from>
    <xdr:ext cx="405111" cy="259045"/>
    <xdr:sp macro="" textlink="">
      <xdr:nvSpPr>
        <xdr:cNvPr id="165" name="【公営住宅】&#10;有形固定資産減価償却率平均値テキスト"/>
        <xdr:cNvSpPr txBox="1"/>
      </xdr:nvSpPr>
      <xdr:spPr>
        <a:xfrm>
          <a:off x="4673600" y="13799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104866</xdr:rowOff>
    </xdr:from>
    <xdr:to>
      <xdr:col>24</xdr:col>
      <xdr:colOff>114300</xdr:colOff>
      <xdr:row>81</xdr:row>
      <xdr:rowOff>35016</xdr:rowOff>
    </xdr:to>
    <xdr:sp macro="" textlink="">
      <xdr:nvSpPr>
        <xdr:cNvPr id="166" name="フローチャート: 判断 165"/>
        <xdr:cNvSpPr/>
      </xdr:nvSpPr>
      <xdr:spPr>
        <a:xfrm>
          <a:off x="4584700" y="138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134257</xdr:rowOff>
    </xdr:from>
    <xdr:to>
      <xdr:col>20</xdr:col>
      <xdr:colOff>38100</xdr:colOff>
      <xdr:row>81</xdr:row>
      <xdr:rowOff>64407</xdr:rowOff>
    </xdr:to>
    <xdr:sp macro="" textlink="">
      <xdr:nvSpPr>
        <xdr:cNvPr id="167" name="フローチャート: 判断 166"/>
        <xdr:cNvSpPr/>
      </xdr:nvSpPr>
      <xdr:spPr>
        <a:xfrm>
          <a:off x="3746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168" name="フローチャート: 判断 167"/>
        <xdr:cNvSpPr/>
      </xdr:nvSpPr>
      <xdr:spPr>
        <a:xfrm>
          <a:off x="2857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69" name="テキスト ボックス 1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0" name="テキスト ボックス 1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1" name="テキスト ボックス 1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2" name="テキスト ボックス 1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3" name="テキスト ボックス 1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44450</xdr:rowOff>
    </xdr:from>
    <xdr:to>
      <xdr:col>20</xdr:col>
      <xdr:colOff>38100</xdr:colOff>
      <xdr:row>85</xdr:row>
      <xdr:rowOff>146050</xdr:rowOff>
    </xdr:to>
    <xdr:sp macro="" textlink="">
      <xdr:nvSpPr>
        <xdr:cNvPr id="174" name="楕円 173"/>
        <xdr:cNvSpPr/>
      </xdr:nvSpPr>
      <xdr:spPr>
        <a:xfrm>
          <a:off x="3746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78739</xdr:rowOff>
    </xdr:from>
    <xdr:to>
      <xdr:col>15</xdr:col>
      <xdr:colOff>101600</xdr:colOff>
      <xdr:row>86</xdr:row>
      <xdr:rowOff>8889</xdr:rowOff>
    </xdr:to>
    <xdr:sp macro="" textlink="">
      <xdr:nvSpPr>
        <xdr:cNvPr id="175" name="楕円 174"/>
        <xdr:cNvSpPr/>
      </xdr:nvSpPr>
      <xdr:spPr>
        <a:xfrm>
          <a:off x="2857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95250</xdr:rowOff>
    </xdr:from>
    <xdr:to>
      <xdr:col>19</xdr:col>
      <xdr:colOff>177800</xdr:colOff>
      <xdr:row>85</xdr:row>
      <xdr:rowOff>129539</xdr:rowOff>
    </xdr:to>
    <xdr:cxnSp macro="">
      <xdr:nvCxnSpPr>
        <xdr:cNvPr id="176" name="直線コネクタ 175"/>
        <xdr:cNvCxnSpPr/>
      </xdr:nvCxnSpPr>
      <xdr:spPr>
        <a:xfrm flipV="1">
          <a:off x="2908300" y="146685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80934</xdr:rowOff>
    </xdr:from>
    <xdr:ext cx="405111" cy="259045"/>
    <xdr:sp macro="" textlink="">
      <xdr:nvSpPr>
        <xdr:cNvPr id="177" name="n_1aveValue【公営住宅】&#10;有形固定資産減価償却率"/>
        <xdr:cNvSpPr txBox="1"/>
      </xdr:nvSpPr>
      <xdr:spPr>
        <a:xfrm>
          <a:off x="35820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178" name="n_2aveValue【公営住宅】&#10;有形固定資産減価償却率"/>
        <xdr:cNvSpPr txBox="1"/>
      </xdr:nvSpPr>
      <xdr:spPr>
        <a:xfrm>
          <a:off x="2705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137177</xdr:rowOff>
    </xdr:from>
    <xdr:ext cx="405111" cy="259045"/>
    <xdr:sp macro="" textlink="">
      <xdr:nvSpPr>
        <xdr:cNvPr id="179" name="n_1mainValue【公営住宅】&#10;有形固定資産減価償却率"/>
        <xdr:cNvSpPr txBox="1"/>
      </xdr:nvSpPr>
      <xdr:spPr>
        <a:xfrm>
          <a:off x="35820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xdr:rowOff>
    </xdr:from>
    <xdr:ext cx="405111" cy="259045"/>
    <xdr:sp macro="" textlink="">
      <xdr:nvSpPr>
        <xdr:cNvPr id="180" name="n_2mainValue【公営住宅】&#10;有形固定資産減価償却率"/>
        <xdr:cNvSpPr txBox="1"/>
      </xdr:nvSpPr>
      <xdr:spPr>
        <a:xfrm>
          <a:off x="2705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1" name="直線コネクタ 1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2" name="テキスト ボックス 1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3" name="直線コネクタ 1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4" name="テキスト ボックス 1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5" name="直線コネクタ 1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6" name="テキスト ボックス 1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7" name="直線コネクタ 1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8" name="テキスト ボックス 1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9" name="直線コネクタ 1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0" name="テキスト ボックス 1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1" name="直線コネクタ 2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2" name="テキスト ボックス 2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3" name="直線コネクタ 2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4" name="テキスト ボックス 2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06" name="直線コネクタ 205"/>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07"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08" name="直線コネクタ 207"/>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09"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10" name="直線コネクタ 209"/>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11"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12" name="フローチャート: 判断 211"/>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13" name="フローチャート: 判断 212"/>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14" name="フローチャート: 判断 213"/>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102580</xdr:rowOff>
    </xdr:from>
    <xdr:to>
      <xdr:col>50</xdr:col>
      <xdr:colOff>165100</xdr:colOff>
      <xdr:row>87</xdr:row>
      <xdr:rowOff>32730</xdr:rowOff>
    </xdr:to>
    <xdr:sp macro="" textlink="">
      <xdr:nvSpPr>
        <xdr:cNvPr id="220" name="楕円 219"/>
        <xdr:cNvSpPr/>
      </xdr:nvSpPr>
      <xdr:spPr>
        <a:xfrm>
          <a:off x="9588500" y="148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102580</xdr:rowOff>
    </xdr:from>
    <xdr:to>
      <xdr:col>46</xdr:col>
      <xdr:colOff>38100</xdr:colOff>
      <xdr:row>87</xdr:row>
      <xdr:rowOff>32730</xdr:rowOff>
    </xdr:to>
    <xdr:sp macro="" textlink="">
      <xdr:nvSpPr>
        <xdr:cNvPr id="221" name="楕円 220"/>
        <xdr:cNvSpPr/>
      </xdr:nvSpPr>
      <xdr:spPr>
        <a:xfrm>
          <a:off x="8699500" y="148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153380</xdr:rowOff>
    </xdr:from>
    <xdr:to>
      <xdr:col>50</xdr:col>
      <xdr:colOff>114300</xdr:colOff>
      <xdr:row>86</xdr:row>
      <xdr:rowOff>153380</xdr:rowOff>
    </xdr:to>
    <xdr:cxnSp macro="">
      <xdr:nvCxnSpPr>
        <xdr:cNvPr id="222" name="直線コネクタ 221"/>
        <xdr:cNvCxnSpPr/>
      </xdr:nvCxnSpPr>
      <xdr:spPr>
        <a:xfrm>
          <a:off x="8750300" y="14898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223"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24"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23857</xdr:rowOff>
    </xdr:from>
    <xdr:ext cx="469744" cy="259045"/>
    <xdr:sp macro="" textlink="">
      <xdr:nvSpPr>
        <xdr:cNvPr id="225" name="n_1mainValue【公営住宅】&#10;一人当たり面積"/>
        <xdr:cNvSpPr txBox="1"/>
      </xdr:nvSpPr>
      <xdr:spPr>
        <a:xfrm>
          <a:off x="9391727" y="1494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23857</xdr:rowOff>
    </xdr:from>
    <xdr:ext cx="469744" cy="259045"/>
    <xdr:sp macro="" textlink="">
      <xdr:nvSpPr>
        <xdr:cNvPr id="226" name="n_2mainValue【公営住宅】&#10;一人当たり面積"/>
        <xdr:cNvSpPr txBox="1"/>
      </xdr:nvSpPr>
      <xdr:spPr>
        <a:xfrm>
          <a:off x="8515427" y="1494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3" name="正方形/長方形 2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4" name="正方形/長方形 2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5" name="正方形/長方形 2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6" name="正方形/長方形 2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7" name="正方形/長方形 2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8" name="正方形/長方形 2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9" name="正方形/長方形 2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0" name="正方形/長方形 2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1" name="テキスト ボックス 2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2" name="直線コネクタ 2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3" name="直線コネクタ 2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4" name="テキスト ボックス 25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5" name="直線コネクタ 2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6" name="テキスト ボックス 2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7" name="直線コネクタ 2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8" name="テキスト ボックス 2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9" name="直線コネクタ 2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0" name="テキスト ボックス 2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1" name="直線コネクタ 2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2" name="テキスト ボックス 2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3" name="直線コネクタ 2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4" name="テキスト ボックス 26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5" name="直線コネクタ 2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6" name="テキスト ボックス 2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268" name="直線コネクタ 267"/>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269"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270" name="直線コネクタ 269"/>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7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72" name="直線コネクタ 27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273"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274" name="フローチャート: 判断 273"/>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275" name="フローチャート: 判断 274"/>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276" name="フローチャート: 判断 275"/>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7" name="テキスト ボックス 2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8" name="テキスト ボックス 2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9" name="テキスト ボックス 2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0" name="テキスト ボックス 2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1" name="テキスト ボックス 2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5806</xdr:rowOff>
    </xdr:from>
    <xdr:to>
      <xdr:col>81</xdr:col>
      <xdr:colOff>101600</xdr:colOff>
      <xdr:row>37</xdr:row>
      <xdr:rowOff>107406</xdr:rowOff>
    </xdr:to>
    <xdr:sp macro="" textlink="">
      <xdr:nvSpPr>
        <xdr:cNvPr id="282" name="楕円 281"/>
        <xdr:cNvSpPr/>
      </xdr:nvSpPr>
      <xdr:spPr>
        <a:xfrm>
          <a:off x="15430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283" name="楕円 282"/>
        <xdr:cNvSpPr/>
      </xdr:nvSpPr>
      <xdr:spPr>
        <a:xfrm>
          <a:off x="14541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56606</xdr:rowOff>
    </xdr:from>
    <xdr:to>
      <xdr:col>81</xdr:col>
      <xdr:colOff>50800</xdr:colOff>
      <xdr:row>37</xdr:row>
      <xdr:rowOff>92528</xdr:rowOff>
    </xdr:to>
    <xdr:cxnSp macro="">
      <xdr:nvCxnSpPr>
        <xdr:cNvPr id="284" name="直線コネクタ 283"/>
        <xdr:cNvCxnSpPr/>
      </xdr:nvCxnSpPr>
      <xdr:spPr>
        <a:xfrm flipV="1">
          <a:off x="14592300" y="64002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285"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286"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98533</xdr:rowOff>
    </xdr:from>
    <xdr:ext cx="405111" cy="259045"/>
    <xdr:sp macro="" textlink="">
      <xdr:nvSpPr>
        <xdr:cNvPr id="287" name="n_1mainValue【認定こども園・幼稚園・保育所】&#10;有形固定資産減価償却率"/>
        <xdr:cNvSpPr txBox="1"/>
      </xdr:nvSpPr>
      <xdr:spPr>
        <a:xfrm>
          <a:off x="152660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288" name="n_2mainValue【認定こども園・幼稚園・保育所】&#10;有形固定資産減価償却率"/>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9" name="正方形/長方形 2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0" name="正方形/長方形 2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1" name="正方形/長方形 2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2" name="正方形/長方形 2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3" name="正方形/長方形 2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4" name="正方形/長方形 2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5" name="正方形/長方形 2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6" name="正方形/長方形 2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7" name="テキスト ボックス 2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8" name="直線コネクタ 2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9" name="直線コネクタ 29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00" name="テキスト ボックス 29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1" name="直線コネクタ 30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02" name="テキスト ボックス 30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3" name="直線コネクタ 30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04" name="テキスト ボックス 30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5" name="直線コネクタ 30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06" name="テキスト ボックス 30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7" name="直線コネクタ 30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08" name="テキスト ボックス 30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9" name="直線コネクタ 3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0" name="テキスト ボックス 30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12" name="直線コネクタ 311"/>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13"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14" name="直線コネクタ 313"/>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15"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16" name="直線コネクタ 315"/>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17"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18" name="フローチャート: 判断 317"/>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19" name="フローチャート: 判断 318"/>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20" name="フローチャート: 判断 319"/>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1" name="テキスト ボックス 3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2" name="テキスト ボックス 3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3" name="テキスト ボックス 3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4" name="テキスト ボックス 3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5" name="テキスト ボックス 3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99695</xdr:rowOff>
    </xdr:from>
    <xdr:to>
      <xdr:col>112</xdr:col>
      <xdr:colOff>38100</xdr:colOff>
      <xdr:row>41</xdr:row>
      <xdr:rowOff>29845</xdr:rowOff>
    </xdr:to>
    <xdr:sp macro="" textlink="">
      <xdr:nvSpPr>
        <xdr:cNvPr id="326" name="楕円 325"/>
        <xdr:cNvSpPr/>
      </xdr:nvSpPr>
      <xdr:spPr>
        <a:xfrm>
          <a:off x="21272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99695</xdr:rowOff>
    </xdr:from>
    <xdr:to>
      <xdr:col>107</xdr:col>
      <xdr:colOff>101600</xdr:colOff>
      <xdr:row>41</xdr:row>
      <xdr:rowOff>29845</xdr:rowOff>
    </xdr:to>
    <xdr:sp macro="" textlink="">
      <xdr:nvSpPr>
        <xdr:cNvPr id="327" name="楕円 326"/>
        <xdr:cNvSpPr/>
      </xdr:nvSpPr>
      <xdr:spPr>
        <a:xfrm>
          <a:off x="20383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150495</xdr:rowOff>
    </xdr:from>
    <xdr:to>
      <xdr:col>111</xdr:col>
      <xdr:colOff>177800</xdr:colOff>
      <xdr:row>40</xdr:row>
      <xdr:rowOff>150495</xdr:rowOff>
    </xdr:to>
    <xdr:cxnSp macro="">
      <xdr:nvCxnSpPr>
        <xdr:cNvPr id="328" name="直線コネクタ 327"/>
        <xdr:cNvCxnSpPr/>
      </xdr:nvCxnSpPr>
      <xdr:spPr>
        <a:xfrm>
          <a:off x="20434300" y="700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329"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330"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20972</xdr:rowOff>
    </xdr:from>
    <xdr:ext cx="469744" cy="259045"/>
    <xdr:sp macro="" textlink="">
      <xdr:nvSpPr>
        <xdr:cNvPr id="331" name="n_1mainValue【認定こども園・幼稚園・保育所】&#10;一人当たり面積"/>
        <xdr:cNvSpPr txBox="1"/>
      </xdr:nvSpPr>
      <xdr:spPr>
        <a:xfrm>
          <a:off x="210757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20972</xdr:rowOff>
    </xdr:from>
    <xdr:ext cx="469744" cy="259045"/>
    <xdr:sp macro="" textlink="">
      <xdr:nvSpPr>
        <xdr:cNvPr id="332" name="n_2mainValue【認定こども園・幼稚園・保育所】&#10;一人当たり面積"/>
        <xdr:cNvSpPr txBox="1"/>
      </xdr:nvSpPr>
      <xdr:spPr>
        <a:xfrm>
          <a:off x="201994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3" name="正方形/長方形 3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4" name="正方形/長方形 3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5" name="正方形/長方形 3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6" name="正方形/長方形 3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7" name="正方形/長方形 3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8" name="正方形/長方形 3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9" name="正方形/長方形 3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0" name="正方形/長方形 3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1" name="テキスト ボックス 3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2" name="直線コネクタ 3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3" name="テキスト ボックス 34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4" name="直線コネクタ 34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5" name="テキスト ボックス 34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6" name="直線コネクタ 34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7" name="テキスト ボックス 34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8" name="直線コネクタ 34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9" name="テキスト ボックス 34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0" name="直線コネクタ 34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1" name="テキスト ボックス 35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2" name="直線コネクタ 35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3" name="テキスト ボックス 35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5" name="テキスト ボックス 3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357" name="直線コネクタ 356"/>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358"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359" name="直線コネクタ 358"/>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360"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361" name="直線コネクタ 360"/>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362"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363" name="フローチャート: 判断 362"/>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364" name="フローチャート: 判断 363"/>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365" name="フローチャート: 判断 364"/>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6" name="テキスト ボックス 3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55880</xdr:rowOff>
    </xdr:from>
    <xdr:to>
      <xdr:col>81</xdr:col>
      <xdr:colOff>101600</xdr:colOff>
      <xdr:row>59</xdr:row>
      <xdr:rowOff>157480</xdr:rowOff>
    </xdr:to>
    <xdr:sp macro="" textlink="">
      <xdr:nvSpPr>
        <xdr:cNvPr id="371" name="楕円 370"/>
        <xdr:cNvSpPr/>
      </xdr:nvSpPr>
      <xdr:spPr>
        <a:xfrm>
          <a:off x="15430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69215</xdr:rowOff>
    </xdr:from>
    <xdr:to>
      <xdr:col>76</xdr:col>
      <xdr:colOff>165100</xdr:colOff>
      <xdr:row>59</xdr:row>
      <xdr:rowOff>170815</xdr:rowOff>
    </xdr:to>
    <xdr:sp macro="" textlink="">
      <xdr:nvSpPr>
        <xdr:cNvPr id="372" name="楕円 371"/>
        <xdr:cNvSpPr/>
      </xdr:nvSpPr>
      <xdr:spPr>
        <a:xfrm>
          <a:off x="14541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106680</xdr:rowOff>
    </xdr:from>
    <xdr:to>
      <xdr:col>81</xdr:col>
      <xdr:colOff>50800</xdr:colOff>
      <xdr:row>59</xdr:row>
      <xdr:rowOff>120015</xdr:rowOff>
    </xdr:to>
    <xdr:cxnSp macro="">
      <xdr:nvCxnSpPr>
        <xdr:cNvPr id="373" name="直線コネクタ 372"/>
        <xdr:cNvCxnSpPr/>
      </xdr:nvCxnSpPr>
      <xdr:spPr>
        <a:xfrm flipV="1">
          <a:off x="14592300" y="102222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374"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375" name="n_2aveValue【学校施設】&#10;有形固定資産減価償却率"/>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2557</xdr:rowOff>
    </xdr:from>
    <xdr:ext cx="405111" cy="259045"/>
    <xdr:sp macro="" textlink="">
      <xdr:nvSpPr>
        <xdr:cNvPr id="376" name="n_1mainValue【学校施設】&#10;有形固定資産減価償却率"/>
        <xdr:cNvSpPr txBox="1"/>
      </xdr:nvSpPr>
      <xdr:spPr>
        <a:xfrm>
          <a:off x="152660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15892</xdr:rowOff>
    </xdr:from>
    <xdr:ext cx="405111" cy="259045"/>
    <xdr:sp macro="" textlink="">
      <xdr:nvSpPr>
        <xdr:cNvPr id="377" name="n_2mainValue【学校施設】&#10;有形固定資産減価償却率"/>
        <xdr:cNvSpPr txBox="1"/>
      </xdr:nvSpPr>
      <xdr:spPr>
        <a:xfrm>
          <a:off x="14389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8" name="テキスト ボックス 3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9" name="直線コネクタ 3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90" name="テキスト ボックス 3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91" name="直線コネクタ 3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2" name="テキスト ボックス 3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3" name="直線コネクタ 3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4" name="テキスト ボックス 3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5" name="直線コネクタ 3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6" name="テキスト ボックス 3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7" name="直線コネクタ 3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8" name="テキスト ボックス 3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00" name="直線コネクタ 39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0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02" name="直線コネクタ 40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0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04" name="直線コネクタ 40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05"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06" name="フローチャート: 判断 40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07" name="フローチャート: 判断 40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08" name="フローチャート: 判断 40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9" name="テキスト ボックス 4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0" name="テキスト ボックス 4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1" name="テキスト ボックス 4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2" name="テキスト ボックス 4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3" name="テキスト ボックス 4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143510</xdr:rowOff>
    </xdr:from>
    <xdr:to>
      <xdr:col>112</xdr:col>
      <xdr:colOff>38100</xdr:colOff>
      <xdr:row>64</xdr:row>
      <xdr:rowOff>73660</xdr:rowOff>
    </xdr:to>
    <xdr:sp macro="" textlink="">
      <xdr:nvSpPr>
        <xdr:cNvPr id="414" name="楕円 413"/>
        <xdr:cNvSpPr/>
      </xdr:nvSpPr>
      <xdr:spPr>
        <a:xfrm>
          <a:off x="21272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142596</xdr:rowOff>
    </xdr:from>
    <xdr:to>
      <xdr:col>107</xdr:col>
      <xdr:colOff>101600</xdr:colOff>
      <xdr:row>64</xdr:row>
      <xdr:rowOff>72746</xdr:rowOff>
    </xdr:to>
    <xdr:sp macro="" textlink="">
      <xdr:nvSpPr>
        <xdr:cNvPr id="415" name="楕円 414"/>
        <xdr:cNvSpPr/>
      </xdr:nvSpPr>
      <xdr:spPr>
        <a:xfrm>
          <a:off x="20383500" y="1094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21946</xdr:rowOff>
    </xdr:from>
    <xdr:to>
      <xdr:col>111</xdr:col>
      <xdr:colOff>177800</xdr:colOff>
      <xdr:row>64</xdr:row>
      <xdr:rowOff>22860</xdr:rowOff>
    </xdr:to>
    <xdr:cxnSp macro="">
      <xdr:nvCxnSpPr>
        <xdr:cNvPr id="416" name="直線コネクタ 415"/>
        <xdr:cNvCxnSpPr/>
      </xdr:nvCxnSpPr>
      <xdr:spPr>
        <a:xfrm>
          <a:off x="20434300" y="1099474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17"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18"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64787</xdr:rowOff>
    </xdr:from>
    <xdr:ext cx="469744" cy="259045"/>
    <xdr:sp macro="" textlink="">
      <xdr:nvSpPr>
        <xdr:cNvPr id="419" name="n_1mainValue【学校施設】&#10;一人当たり面積"/>
        <xdr:cNvSpPr txBox="1"/>
      </xdr:nvSpPr>
      <xdr:spPr>
        <a:xfrm>
          <a:off x="210757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63873</xdr:rowOff>
    </xdr:from>
    <xdr:ext cx="469744" cy="259045"/>
    <xdr:sp macro="" textlink="">
      <xdr:nvSpPr>
        <xdr:cNvPr id="420" name="n_2mainValue【学校施設】&#10;一人当たり面積"/>
        <xdr:cNvSpPr txBox="1"/>
      </xdr:nvSpPr>
      <xdr:spPr>
        <a:xfrm>
          <a:off x="20199427" y="1103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7" name="正方形/長方形 4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8" name="正方形/長方形 4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9" name="正方形/長方形 4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0" name="正方形/長方形 4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1" name="正方形/長方形 4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2" name="正方形/長方形 4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3" name="正方形/長方形 4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4" name="正方形/長方形 4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45" name="正方形/長方形 4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6" name="正方形/長方形 4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7" name="正方形/長方形 4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8" name="正方形/長方形 4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9" name="正方形/長方形 4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0" name="正方形/長方形 4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1" name="正方形/長方形 4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2" name="正方形/長方形 45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53" name="正方形/長方形 4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4" name="正方形/長方形 4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5" name="テキスト ボックス 4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”を除く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既に耐用年数の半分以上が経過しており、老朽化が進んでいると考えられるが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類似団体平均と同程度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の有形固定資産減価償却率が類似団体平均と比較して特に低いのは、平成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年度に集合住宅型の公営住宅を建設したためである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33,054
32,898
17.18
11,261,859
10,838,098
365,641
6,799,371
7,873,254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19829</xdr:rowOff>
    </xdr:from>
    <xdr:ext cx="405111" cy="259045"/>
    <xdr:sp macro="" textlink="">
      <xdr:nvSpPr>
        <xdr:cNvPr id="62"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40403</xdr:rowOff>
    </xdr:from>
    <xdr:ext cx="405111" cy="259045"/>
    <xdr:sp macro="" textlink="">
      <xdr:nvSpPr>
        <xdr:cNvPr id="64" name="n_2aveValue【図書館】&#10;有形固定資産減価償却率"/>
        <xdr:cNvSpPr txBox="1"/>
      </xdr:nvSpPr>
      <xdr:spPr>
        <a:xfrm>
          <a:off x="2705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xdr:rowOff>
    </xdr:from>
    <xdr:to>
      <xdr:col>20</xdr:col>
      <xdr:colOff>38100</xdr:colOff>
      <xdr:row>36</xdr:row>
      <xdr:rowOff>108712</xdr:rowOff>
    </xdr:to>
    <xdr:sp macro="" textlink="">
      <xdr:nvSpPr>
        <xdr:cNvPr id="70" name="楕円 69"/>
        <xdr:cNvSpPr/>
      </xdr:nvSpPr>
      <xdr:spPr>
        <a:xfrm>
          <a:off x="3746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66548</xdr:rowOff>
    </xdr:from>
    <xdr:to>
      <xdr:col>15</xdr:col>
      <xdr:colOff>101600</xdr:colOff>
      <xdr:row>36</xdr:row>
      <xdr:rowOff>168148</xdr:rowOff>
    </xdr:to>
    <xdr:sp macro="" textlink="">
      <xdr:nvSpPr>
        <xdr:cNvPr id="71" name="楕円 70"/>
        <xdr:cNvSpPr/>
      </xdr:nvSpPr>
      <xdr:spPr>
        <a:xfrm>
          <a:off x="2857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57912</xdr:rowOff>
    </xdr:from>
    <xdr:to>
      <xdr:col>19</xdr:col>
      <xdr:colOff>177800</xdr:colOff>
      <xdr:row>36</xdr:row>
      <xdr:rowOff>117348</xdr:rowOff>
    </xdr:to>
    <xdr:cxnSp macro="">
      <xdr:nvCxnSpPr>
        <xdr:cNvPr id="72" name="直線コネクタ 71"/>
        <xdr:cNvCxnSpPr/>
      </xdr:nvCxnSpPr>
      <xdr:spPr>
        <a:xfrm flipV="1">
          <a:off x="2908300" y="62301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125239</xdr:rowOff>
    </xdr:from>
    <xdr:ext cx="405111" cy="259045"/>
    <xdr:sp macro="" textlink="">
      <xdr:nvSpPr>
        <xdr:cNvPr id="73" name="n_1mainValue【図書館】&#10;有形固定資産減価償却率"/>
        <xdr:cNvSpPr txBox="1"/>
      </xdr:nvSpPr>
      <xdr:spPr>
        <a:xfrm>
          <a:off x="35820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13225</xdr:rowOff>
    </xdr:from>
    <xdr:ext cx="405111" cy="259045"/>
    <xdr:sp macro="" textlink="">
      <xdr:nvSpPr>
        <xdr:cNvPr id="74" name="n_2mainValue【図書館】&#10;有形固定資産減価償却率"/>
        <xdr:cNvSpPr txBox="1"/>
      </xdr:nvSpPr>
      <xdr:spPr>
        <a:xfrm>
          <a:off x="2705744"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1"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67835</xdr:rowOff>
    </xdr:from>
    <xdr:ext cx="469744" cy="259045"/>
    <xdr:sp macro="" textlink="">
      <xdr:nvSpPr>
        <xdr:cNvPr id="104"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5" name="フローチャート: 判断 104"/>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99839</xdr:rowOff>
    </xdr:from>
    <xdr:ext cx="469744" cy="259045"/>
    <xdr:sp macro="" textlink="">
      <xdr:nvSpPr>
        <xdr:cNvPr id="106" name="n_2aveValue【図書館】&#10;一人当たり面積"/>
        <xdr:cNvSpPr txBox="1"/>
      </xdr:nvSpPr>
      <xdr:spPr>
        <a:xfrm>
          <a:off x="8515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137414</xdr:rowOff>
    </xdr:from>
    <xdr:to>
      <xdr:col>50</xdr:col>
      <xdr:colOff>165100</xdr:colOff>
      <xdr:row>40</xdr:row>
      <xdr:rowOff>67564</xdr:rowOff>
    </xdr:to>
    <xdr:sp macro="" textlink="">
      <xdr:nvSpPr>
        <xdr:cNvPr id="112" name="楕円 111"/>
        <xdr:cNvSpPr/>
      </xdr:nvSpPr>
      <xdr:spPr>
        <a:xfrm>
          <a:off x="9588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137414</xdr:rowOff>
    </xdr:from>
    <xdr:to>
      <xdr:col>46</xdr:col>
      <xdr:colOff>38100</xdr:colOff>
      <xdr:row>40</xdr:row>
      <xdr:rowOff>67564</xdr:rowOff>
    </xdr:to>
    <xdr:sp macro="" textlink="">
      <xdr:nvSpPr>
        <xdr:cNvPr id="113" name="楕円 112"/>
        <xdr:cNvSpPr/>
      </xdr:nvSpPr>
      <xdr:spPr>
        <a:xfrm>
          <a:off x="8699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xdr:rowOff>
    </xdr:from>
    <xdr:to>
      <xdr:col>50</xdr:col>
      <xdr:colOff>114300</xdr:colOff>
      <xdr:row>40</xdr:row>
      <xdr:rowOff>16764</xdr:rowOff>
    </xdr:to>
    <xdr:cxnSp macro="">
      <xdr:nvCxnSpPr>
        <xdr:cNvPr id="114" name="直線コネクタ 113"/>
        <xdr:cNvCxnSpPr/>
      </xdr:nvCxnSpPr>
      <xdr:spPr>
        <a:xfrm>
          <a:off x="8750300" y="6874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84091</xdr:rowOff>
    </xdr:from>
    <xdr:ext cx="469744" cy="259045"/>
    <xdr:sp macro="" textlink="">
      <xdr:nvSpPr>
        <xdr:cNvPr id="115" name="n_1mainValue【図書館】&#10;一人当たり面積"/>
        <xdr:cNvSpPr txBox="1"/>
      </xdr:nvSpPr>
      <xdr:spPr>
        <a:xfrm>
          <a:off x="9391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84091</xdr:rowOff>
    </xdr:from>
    <xdr:ext cx="469744" cy="259045"/>
    <xdr:sp macro="" textlink="">
      <xdr:nvSpPr>
        <xdr:cNvPr id="116" name="n_2mainValue【図書館】&#10;一人当たり面積"/>
        <xdr:cNvSpPr txBox="1"/>
      </xdr:nvSpPr>
      <xdr:spPr>
        <a:xfrm>
          <a:off x="85154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7"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50"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51" name="フローチャート: 判断 150"/>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82749</xdr:rowOff>
    </xdr:from>
    <xdr:ext cx="405111" cy="259045"/>
    <xdr:sp macro="" textlink="">
      <xdr:nvSpPr>
        <xdr:cNvPr id="152"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xdr:rowOff>
    </xdr:from>
    <xdr:to>
      <xdr:col>20</xdr:col>
      <xdr:colOff>38100</xdr:colOff>
      <xdr:row>58</xdr:row>
      <xdr:rowOff>107950</xdr:rowOff>
    </xdr:to>
    <xdr:sp macro="" textlink="">
      <xdr:nvSpPr>
        <xdr:cNvPr id="158" name="楕円 157"/>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140244</xdr:rowOff>
    </xdr:from>
    <xdr:to>
      <xdr:col>15</xdr:col>
      <xdr:colOff>101600</xdr:colOff>
      <xdr:row>59</xdr:row>
      <xdr:rowOff>70394</xdr:rowOff>
    </xdr:to>
    <xdr:sp macro="" textlink="">
      <xdr:nvSpPr>
        <xdr:cNvPr id="159" name="楕円 158"/>
        <xdr:cNvSpPr/>
      </xdr:nvSpPr>
      <xdr:spPr>
        <a:xfrm>
          <a:off x="2857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57150</xdr:rowOff>
    </xdr:from>
    <xdr:to>
      <xdr:col>19</xdr:col>
      <xdr:colOff>177800</xdr:colOff>
      <xdr:row>59</xdr:row>
      <xdr:rowOff>19594</xdr:rowOff>
    </xdr:to>
    <xdr:cxnSp macro="">
      <xdr:nvCxnSpPr>
        <xdr:cNvPr id="160" name="直線コネクタ 159"/>
        <xdr:cNvCxnSpPr/>
      </xdr:nvCxnSpPr>
      <xdr:spPr>
        <a:xfrm flipV="1">
          <a:off x="2908300" y="1000125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124477</xdr:rowOff>
    </xdr:from>
    <xdr:ext cx="405111" cy="259045"/>
    <xdr:sp macro="" textlink="">
      <xdr:nvSpPr>
        <xdr:cNvPr id="161" name="n_1mainValue【体育館・プール】&#10;有形固定資産減価償却率"/>
        <xdr:cNvSpPr txBox="1"/>
      </xdr:nvSpPr>
      <xdr:spPr>
        <a:xfrm>
          <a:off x="3582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86921</xdr:rowOff>
    </xdr:from>
    <xdr:ext cx="405111" cy="259045"/>
    <xdr:sp macro="" textlink="">
      <xdr:nvSpPr>
        <xdr:cNvPr id="162" name="n_2mainValue【体育館・プール】&#10;有形固定資産減価償却率"/>
        <xdr:cNvSpPr txBox="1"/>
      </xdr:nvSpPr>
      <xdr:spPr>
        <a:xfrm>
          <a:off x="2705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91"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94"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95" name="フローチャート: 判断 194"/>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96"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170180</xdr:rowOff>
    </xdr:from>
    <xdr:to>
      <xdr:col>50</xdr:col>
      <xdr:colOff>165100</xdr:colOff>
      <xdr:row>64</xdr:row>
      <xdr:rowOff>100330</xdr:rowOff>
    </xdr:to>
    <xdr:sp macro="" textlink="">
      <xdr:nvSpPr>
        <xdr:cNvPr id="202" name="楕円 201"/>
        <xdr:cNvSpPr/>
      </xdr:nvSpPr>
      <xdr:spPr>
        <a:xfrm>
          <a:off x="9588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170180</xdr:rowOff>
    </xdr:from>
    <xdr:to>
      <xdr:col>46</xdr:col>
      <xdr:colOff>38100</xdr:colOff>
      <xdr:row>64</xdr:row>
      <xdr:rowOff>100330</xdr:rowOff>
    </xdr:to>
    <xdr:sp macro="" textlink="">
      <xdr:nvSpPr>
        <xdr:cNvPr id="203" name="楕円 202"/>
        <xdr:cNvSpPr/>
      </xdr:nvSpPr>
      <xdr:spPr>
        <a:xfrm>
          <a:off x="8699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49530</xdr:rowOff>
    </xdr:from>
    <xdr:to>
      <xdr:col>50</xdr:col>
      <xdr:colOff>114300</xdr:colOff>
      <xdr:row>64</xdr:row>
      <xdr:rowOff>49530</xdr:rowOff>
    </xdr:to>
    <xdr:cxnSp macro="">
      <xdr:nvCxnSpPr>
        <xdr:cNvPr id="204" name="直線コネクタ 203"/>
        <xdr:cNvCxnSpPr/>
      </xdr:nvCxnSpPr>
      <xdr:spPr>
        <a:xfrm>
          <a:off x="8750300" y="1102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91457</xdr:rowOff>
    </xdr:from>
    <xdr:ext cx="469744" cy="259045"/>
    <xdr:sp macro="" textlink="">
      <xdr:nvSpPr>
        <xdr:cNvPr id="205" name="n_1mainValue【体育館・プール】&#10;一人当たり面積"/>
        <xdr:cNvSpPr txBox="1"/>
      </xdr:nvSpPr>
      <xdr:spPr>
        <a:xfrm>
          <a:off x="9391727"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91457</xdr:rowOff>
    </xdr:from>
    <xdr:ext cx="469744" cy="259045"/>
    <xdr:sp macro="" textlink="">
      <xdr:nvSpPr>
        <xdr:cNvPr id="206" name="n_2mainValue【体育館・プール】&#10;一人当たり面積"/>
        <xdr:cNvSpPr txBox="1"/>
      </xdr:nvSpPr>
      <xdr:spPr>
        <a:xfrm>
          <a:off x="8515427"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29" name="直線コネクタ 228"/>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0"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31" name="直線コネクタ 230"/>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34"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35" name="フローチャート: 判断 234"/>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36" name="フローチャート: 判断 235"/>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162323</xdr:rowOff>
    </xdr:from>
    <xdr:ext cx="405111" cy="259045"/>
    <xdr:sp macro="" textlink="">
      <xdr:nvSpPr>
        <xdr:cNvPr id="237"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38" name="フローチャート: 判断 237"/>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134890</xdr:rowOff>
    </xdr:from>
    <xdr:ext cx="405111" cy="259045"/>
    <xdr:sp macro="" textlink="">
      <xdr:nvSpPr>
        <xdr:cNvPr id="239"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xdr:rowOff>
    </xdr:from>
    <xdr:to>
      <xdr:col>20</xdr:col>
      <xdr:colOff>38100</xdr:colOff>
      <xdr:row>81</xdr:row>
      <xdr:rowOff>116332</xdr:rowOff>
    </xdr:to>
    <xdr:sp macro="" textlink="">
      <xdr:nvSpPr>
        <xdr:cNvPr id="245" name="楕円 244"/>
        <xdr:cNvSpPr/>
      </xdr:nvSpPr>
      <xdr:spPr>
        <a:xfrm>
          <a:off x="37465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65024</xdr:rowOff>
    </xdr:from>
    <xdr:to>
      <xdr:col>15</xdr:col>
      <xdr:colOff>101600</xdr:colOff>
      <xdr:row>81</xdr:row>
      <xdr:rowOff>166624</xdr:rowOff>
    </xdr:to>
    <xdr:sp macro="" textlink="">
      <xdr:nvSpPr>
        <xdr:cNvPr id="246" name="楕円 245"/>
        <xdr:cNvSpPr/>
      </xdr:nvSpPr>
      <xdr:spPr>
        <a:xfrm>
          <a:off x="28575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65532</xdr:rowOff>
    </xdr:from>
    <xdr:to>
      <xdr:col>19</xdr:col>
      <xdr:colOff>177800</xdr:colOff>
      <xdr:row>81</xdr:row>
      <xdr:rowOff>115824</xdr:rowOff>
    </xdr:to>
    <xdr:cxnSp macro="">
      <xdr:nvCxnSpPr>
        <xdr:cNvPr id="247" name="直線コネクタ 246"/>
        <xdr:cNvCxnSpPr/>
      </xdr:nvCxnSpPr>
      <xdr:spPr>
        <a:xfrm flipV="1">
          <a:off x="2908300" y="139529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132859</xdr:rowOff>
    </xdr:from>
    <xdr:ext cx="405111" cy="259045"/>
    <xdr:sp macro="" textlink="">
      <xdr:nvSpPr>
        <xdr:cNvPr id="248" name="n_1mainValue【福祉施設】&#10;有形固定資産減価償却率"/>
        <xdr:cNvSpPr txBox="1"/>
      </xdr:nvSpPr>
      <xdr:spPr>
        <a:xfrm>
          <a:off x="3582044" y="1367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11701</xdr:rowOff>
    </xdr:from>
    <xdr:ext cx="405111" cy="259045"/>
    <xdr:sp macro="" textlink="">
      <xdr:nvSpPr>
        <xdr:cNvPr id="249" name="n_2mainValue【福祉施設】&#10;有形固定資産減価償却率"/>
        <xdr:cNvSpPr txBox="1"/>
      </xdr:nvSpPr>
      <xdr:spPr>
        <a:xfrm>
          <a:off x="2705744" y="1372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71" name="直線コネクタ 270"/>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2"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3" name="直線コネクタ 272"/>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74"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75" name="直線コネクタ 274"/>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76"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77" name="フローチャート: 判断 276"/>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78" name="フローチャート: 判断 277"/>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167149</xdr:rowOff>
    </xdr:from>
    <xdr:ext cx="469744" cy="259045"/>
    <xdr:sp macro="" textlink="">
      <xdr:nvSpPr>
        <xdr:cNvPr id="279"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80" name="フローチャート: 判断 279"/>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81"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161037</xdr:rowOff>
    </xdr:from>
    <xdr:to>
      <xdr:col>50</xdr:col>
      <xdr:colOff>165100</xdr:colOff>
      <xdr:row>85</xdr:row>
      <xdr:rowOff>91187</xdr:rowOff>
    </xdr:to>
    <xdr:sp macro="" textlink="">
      <xdr:nvSpPr>
        <xdr:cNvPr id="287" name="楕円 286"/>
        <xdr:cNvSpPr/>
      </xdr:nvSpPr>
      <xdr:spPr>
        <a:xfrm>
          <a:off x="9588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161037</xdr:rowOff>
    </xdr:from>
    <xdr:to>
      <xdr:col>46</xdr:col>
      <xdr:colOff>38100</xdr:colOff>
      <xdr:row>85</xdr:row>
      <xdr:rowOff>91187</xdr:rowOff>
    </xdr:to>
    <xdr:sp macro="" textlink="">
      <xdr:nvSpPr>
        <xdr:cNvPr id="288" name="楕円 287"/>
        <xdr:cNvSpPr/>
      </xdr:nvSpPr>
      <xdr:spPr>
        <a:xfrm>
          <a:off x="8699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40387</xdr:rowOff>
    </xdr:from>
    <xdr:to>
      <xdr:col>50</xdr:col>
      <xdr:colOff>114300</xdr:colOff>
      <xdr:row>85</xdr:row>
      <xdr:rowOff>40387</xdr:rowOff>
    </xdr:to>
    <xdr:cxnSp macro="">
      <xdr:nvCxnSpPr>
        <xdr:cNvPr id="289" name="直線コネクタ 288"/>
        <xdr:cNvCxnSpPr/>
      </xdr:nvCxnSpPr>
      <xdr:spPr>
        <a:xfrm>
          <a:off x="8750300" y="1461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82314</xdr:rowOff>
    </xdr:from>
    <xdr:ext cx="469744" cy="259045"/>
    <xdr:sp macro="" textlink="">
      <xdr:nvSpPr>
        <xdr:cNvPr id="290" name="n_1mainValue【福祉施設】&#10;一人当たり面積"/>
        <xdr:cNvSpPr txBox="1"/>
      </xdr:nvSpPr>
      <xdr:spPr>
        <a:xfrm>
          <a:off x="9391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82314</xdr:rowOff>
    </xdr:from>
    <xdr:ext cx="469744" cy="259045"/>
    <xdr:sp macro="" textlink="">
      <xdr:nvSpPr>
        <xdr:cNvPr id="291" name="n_2mainValue【福祉施設】&#10;一人当たり面積"/>
        <xdr:cNvSpPr txBox="1"/>
      </xdr:nvSpPr>
      <xdr:spPr>
        <a:xfrm>
          <a:off x="8515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2" name="テキスト ボックス 30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3" name="直線コネクタ 30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4" name="テキスト ボックス 30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5" name="直線コネクタ 30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6" name="テキスト ボックス 30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7" name="直線コネクタ 30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8" name="テキスト ボックス 30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9" name="直線コネクタ 30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0" name="テキスト ボックス 30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1" name="直線コネクタ 31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2" name="テキスト ボックス 31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3" name="直線コネクタ 31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4" name="テキスト ボックス 31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16" name="直線コネクタ 315"/>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17"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18" name="直線コネクタ 317"/>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1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0" name="直線コネクタ 31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321"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22" name="フローチャート: 判断 321"/>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23" name="フローチャート: 判断 322"/>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324"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325" name="フローチャート: 判断 324"/>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132097</xdr:rowOff>
    </xdr:from>
    <xdr:ext cx="405111" cy="259045"/>
    <xdr:sp macro="" textlink="">
      <xdr:nvSpPr>
        <xdr:cNvPr id="326"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74930</xdr:rowOff>
    </xdr:from>
    <xdr:to>
      <xdr:col>20</xdr:col>
      <xdr:colOff>38100</xdr:colOff>
      <xdr:row>107</xdr:row>
      <xdr:rowOff>5080</xdr:rowOff>
    </xdr:to>
    <xdr:sp macro="" textlink="">
      <xdr:nvSpPr>
        <xdr:cNvPr id="332" name="楕円 331"/>
        <xdr:cNvSpPr/>
      </xdr:nvSpPr>
      <xdr:spPr>
        <a:xfrm>
          <a:off x="3746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116839</xdr:rowOff>
    </xdr:from>
    <xdr:to>
      <xdr:col>15</xdr:col>
      <xdr:colOff>101600</xdr:colOff>
      <xdr:row>107</xdr:row>
      <xdr:rowOff>46989</xdr:rowOff>
    </xdr:to>
    <xdr:sp macro="" textlink="">
      <xdr:nvSpPr>
        <xdr:cNvPr id="333" name="楕円 332"/>
        <xdr:cNvSpPr/>
      </xdr:nvSpPr>
      <xdr:spPr>
        <a:xfrm>
          <a:off x="2857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125730</xdr:rowOff>
    </xdr:from>
    <xdr:to>
      <xdr:col>19</xdr:col>
      <xdr:colOff>177800</xdr:colOff>
      <xdr:row>106</xdr:row>
      <xdr:rowOff>167639</xdr:rowOff>
    </xdr:to>
    <xdr:cxnSp macro="">
      <xdr:nvCxnSpPr>
        <xdr:cNvPr id="334" name="直線コネクタ 333"/>
        <xdr:cNvCxnSpPr/>
      </xdr:nvCxnSpPr>
      <xdr:spPr>
        <a:xfrm flipV="1">
          <a:off x="2908300" y="182994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167657</xdr:rowOff>
    </xdr:from>
    <xdr:ext cx="405111" cy="259045"/>
    <xdr:sp macro="" textlink="">
      <xdr:nvSpPr>
        <xdr:cNvPr id="335" name="n_1mainValue【市民会館】&#10;有形固定資産減価償却率"/>
        <xdr:cNvSpPr txBox="1"/>
      </xdr:nvSpPr>
      <xdr:spPr>
        <a:xfrm>
          <a:off x="3582044"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38116</xdr:rowOff>
    </xdr:from>
    <xdr:ext cx="405111" cy="259045"/>
    <xdr:sp macro="" textlink="">
      <xdr:nvSpPr>
        <xdr:cNvPr id="336" name="n_2mainValue【市民会館】&#10;有形固定資産減価償却率"/>
        <xdr:cNvSpPr txBox="1"/>
      </xdr:nvSpPr>
      <xdr:spPr>
        <a:xfrm>
          <a:off x="2705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8" name="テキスト ボックス 3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0" name="テキスト ボックス 3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2" name="テキスト ボックス 3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4" name="テキスト ボックス 3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6" name="テキスト ボックス 3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8" name="テキスト ボックス 3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62" name="直線コネクタ 361"/>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63"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64" name="直線コネクタ 363"/>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65"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66" name="直線コネクタ 365"/>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367"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68" name="フローチャート: 判断 367"/>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69" name="フローチャート: 判断 368"/>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136996</xdr:rowOff>
    </xdr:from>
    <xdr:ext cx="469744" cy="259045"/>
    <xdr:sp macro="" textlink="">
      <xdr:nvSpPr>
        <xdr:cNvPr id="370" name="n_1ave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71" name="フローチャート: 判断 370"/>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372"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100512</xdr:rowOff>
    </xdr:from>
    <xdr:to>
      <xdr:col>50</xdr:col>
      <xdr:colOff>165100</xdr:colOff>
      <xdr:row>109</xdr:row>
      <xdr:rowOff>30662</xdr:rowOff>
    </xdr:to>
    <xdr:sp macro="" textlink="">
      <xdr:nvSpPr>
        <xdr:cNvPr id="378" name="楕円 377"/>
        <xdr:cNvSpPr/>
      </xdr:nvSpPr>
      <xdr:spPr>
        <a:xfrm>
          <a:off x="9588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100512</xdr:rowOff>
    </xdr:from>
    <xdr:to>
      <xdr:col>46</xdr:col>
      <xdr:colOff>38100</xdr:colOff>
      <xdr:row>109</xdr:row>
      <xdr:rowOff>30662</xdr:rowOff>
    </xdr:to>
    <xdr:sp macro="" textlink="">
      <xdr:nvSpPr>
        <xdr:cNvPr id="379" name="楕円 378"/>
        <xdr:cNvSpPr/>
      </xdr:nvSpPr>
      <xdr:spPr>
        <a:xfrm>
          <a:off x="8699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151312</xdr:rowOff>
    </xdr:from>
    <xdr:to>
      <xdr:col>50</xdr:col>
      <xdr:colOff>114300</xdr:colOff>
      <xdr:row>108</xdr:row>
      <xdr:rowOff>151312</xdr:rowOff>
    </xdr:to>
    <xdr:cxnSp macro="">
      <xdr:nvCxnSpPr>
        <xdr:cNvPr id="380" name="直線コネクタ 379"/>
        <xdr:cNvCxnSpPr/>
      </xdr:nvCxnSpPr>
      <xdr:spPr>
        <a:xfrm>
          <a:off x="8750300" y="1866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109</xdr:row>
      <xdr:rowOff>21789</xdr:rowOff>
    </xdr:from>
    <xdr:ext cx="469744" cy="259045"/>
    <xdr:sp macro="" textlink="">
      <xdr:nvSpPr>
        <xdr:cNvPr id="381" name="n_1mainValue【市民会館】&#10;一人当たり面積"/>
        <xdr:cNvSpPr txBox="1"/>
      </xdr:nvSpPr>
      <xdr:spPr>
        <a:xfrm>
          <a:off x="9391727"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21789</xdr:rowOff>
    </xdr:from>
    <xdr:ext cx="469744" cy="259045"/>
    <xdr:sp macro="" textlink="">
      <xdr:nvSpPr>
        <xdr:cNvPr id="382" name="n_2mainValue【市民会館】&#10;一人当たり面積"/>
        <xdr:cNvSpPr txBox="1"/>
      </xdr:nvSpPr>
      <xdr:spPr>
        <a:xfrm>
          <a:off x="8515427"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407" name="直線コネクタ 406"/>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08"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09" name="直線コネクタ 408"/>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0"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1" name="直線コネクタ 410"/>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412"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13" name="フローチャート: 判断 412"/>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14" name="フローチャート: 判断 413"/>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150512</xdr:rowOff>
    </xdr:from>
    <xdr:ext cx="405111" cy="259045"/>
    <xdr:sp macro="" textlink="">
      <xdr:nvSpPr>
        <xdr:cNvPr id="415"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416" name="フローチャート: 判断 415"/>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60977</xdr:rowOff>
    </xdr:from>
    <xdr:ext cx="405111" cy="259045"/>
    <xdr:sp macro="" textlink="">
      <xdr:nvSpPr>
        <xdr:cNvPr id="417" name="n_2ave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57785</xdr:rowOff>
    </xdr:from>
    <xdr:to>
      <xdr:col>81</xdr:col>
      <xdr:colOff>101600</xdr:colOff>
      <xdr:row>36</xdr:row>
      <xdr:rowOff>159385</xdr:rowOff>
    </xdr:to>
    <xdr:sp macro="" textlink="">
      <xdr:nvSpPr>
        <xdr:cNvPr id="423" name="楕円 422"/>
        <xdr:cNvSpPr/>
      </xdr:nvSpPr>
      <xdr:spPr>
        <a:xfrm>
          <a:off x="1543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101600</xdr:rowOff>
    </xdr:from>
    <xdr:to>
      <xdr:col>76</xdr:col>
      <xdr:colOff>165100</xdr:colOff>
      <xdr:row>37</xdr:row>
      <xdr:rowOff>31750</xdr:rowOff>
    </xdr:to>
    <xdr:sp macro="" textlink="">
      <xdr:nvSpPr>
        <xdr:cNvPr id="424" name="楕円 423"/>
        <xdr:cNvSpPr/>
      </xdr:nvSpPr>
      <xdr:spPr>
        <a:xfrm>
          <a:off x="14541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108585</xdr:rowOff>
    </xdr:from>
    <xdr:to>
      <xdr:col>81</xdr:col>
      <xdr:colOff>50800</xdr:colOff>
      <xdr:row>36</xdr:row>
      <xdr:rowOff>152400</xdr:rowOff>
    </xdr:to>
    <xdr:cxnSp macro="">
      <xdr:nvCxnSpPr>
        <xdr:cNvPr id="425" name="直線コネクタ 424"/>
        <xdr:cNvCxnSpPr/>
      </xdr:nvCxnSpPr>
      <xdr:spPr>
        <a:xfrm flipV="1">
          <a:off x="14592300" y="62807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4462</xdr:rowOff>
    </xdr:from>
    <xdr:ext cx="405111" cy="259045"/>
    <xdr:sp macro="" textlink="">
      <xdr:nvSpPr>
        <xdr:cNvPr id="426" name="n_1mainValue【一般廃棄物処理施設】&#10;有形固定資産減価償却率"/>
        <xdr:cNvSpPr txBox="1"/>
      </xdr:nvSpPr>
      <xdr:spPr>
        <a:xfrm>
          <a:off x="152660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48277</xdr:rowOff>
    </xdr:from>
    <xdr:ext cx="405111" cy="259045"/>
    <xdr:sp macro="" textlink="">
      <xdr:nvSpPr>
        <xdr:cNvPr id="427" name="n_2mainValue【一般廃棄物処理施設】&#10;有形固定資産減価償却率"/>
        <xdr:cNvSpPr txBox="1"/>
      </xdr:nvSpPr>
      <xdr:spPr>
        <a:xfrm>
          <a:off x="14389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9" name="テキスト ボックス 43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1" name="テキスト ボックス 44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3" name="テキスト ボックス 44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5" name="テキスト ボックス 44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7" name="テキスト ボックス 4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49" name="直線コネクタ 448"/>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50"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51" name="直線コネクタ 450"/>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52"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53" name="直線コネクタ 452"/>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54"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55" name="フローチャート: 判断 454"/>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56" name="フローチャート: 判断 455"/>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457"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458" name="フローチャート: 判断 457"/>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459"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154760</xdr:rowOff>
    </xdr:from>
    <xdr:to>
      <xdr:col>112</xdr:col>
      <xdr:colOff>38100</xdr:colOff>
      <xdr:row>41</xdr:row>
      <xdr:rowOff>84910</xdr:rowOff>
    </xdr:to>
    <xdr:sp macro="" textlink="">
      <xdr:nvSpPr>
        <xdr:cNvPr id="465" name="楕円 464"/>
        <xdr:cNvSpPr/>
      </xdr:nvSpPr>
      <xdr:spPr>
        <a:xfrm>
          <a:off x="21272500" y="701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154655</xdr:rowOff>
    </xdr:from>
    <xdr:to>
      <xdr:col>107</xdr:col>
      <xdr:colOff>101600</xdr:colOff>
      <xdr:row>41</xdr:row>
      <xdr:rowOff>84805</xdr:rowOff>
    </xdr:to>
    <xdr:sp macro="" textlink="">
      <xdr:nvSpPr>
        <xdr:cNvPr id="466" name="楕円 465"/>
        <xdr:cNvSpPr/>
      </xdr:nvSpPr>
      <xdr:spPr>
        <a:xfrm>
          <a:off x="20383500" y="70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34005</xdr:rowOff>
    </xdr:from>
    <xdr:to>
      <xdr:col>111</xdr:col>
      <xdr:colOff>177800</xdr:colOff>
      <xdr:row>41</xdr:row>
      <xdr:rowOff>34110</xdr:rowOff>
    </xdr:to>
    <xdr:cxnSp macro="">
      <xdr:nvCxnSpPr>
        <xdr:cNvPr id="467" name="直線コネクタ 466"/>
        <xdr:cNvCxnSpPr/>
      </xdr:nvCxnSpPr>
      <xdr:spPr>
        <a:xfrm>
          <a:off x="20434300" y="7063455"/>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76037</xdr:rowOff>
    </xdr:from>
    <xdr:ext cx="534377" cy="259045"/>
    <xdr:sp macro="" textlink="">
      <xdr:nvSpPr>
        <xdr:cNvPr id="468" name="n_1mainValue【一般廃棄物処理施設】&#10;一人当たり有形固定資産（償却資産）額"/>
        <xdr:cNvSpPr txBox="1"/>
      </xdr:nvSpPr>
      <xdr:spPr>
        <a:xfrm>
          <a:off x="21043411" y="710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75932</xdr:rowOff>
    </xdr:from>
    <xdr:ext cx="534377" cy="259045"/>
    <xdr:sp macro="" textlink="">
      <xdr:nvSpPr>
        <xdr:cNvPr id="469" name="n_2mainValue【一般廃棄物処理施設】&#10;一人当たり有形固定資産（償却資産）額"/>
        <xdr:cNvSpPr txBox="1"/>
      </xdr:nvSpPr>
      <xdr:spPr>
        <a:xfrm>
          <a:off x="20167111" y="710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0" name="テキスト ボックス 47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0" name="テキスト ボックス 48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94" name="直線コネクタ 493"/>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95"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96" name="直線コネクタ 495"/>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97"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98" name="直線コネクタ 497"/>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99"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00" name="フローチャート: 判断 499"/>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501" name="フローチャート: 判断 500"/>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167657</xdr:rowOff>
    </xdr:from>
    <xdr:ext cx="405111" cy="259045"/>
    <xdr:sp macro="" textlink="">
      <xdr:nvSpPr>
        <xdr:cNvPr id="502"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503" name="フローチャート: 判断 502"/>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74312</xdr:rowOff>
    </xdr:from>
    <xdr:ext cx="405111" cy="259045"/>
    <xdr:sp macro="" textlink="">
      <xdr:nvSpPr>
        <xdr:cNvPr id="504" name="n_2aveValue【保健センター・保健所】&#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153035</xdr:rowOff>
    </xdr:from>
    <xdr:to>
      <xdr:col>81</xdr:col>
      <xdr:colOff>101600</xdr:colOff>
      <xdr:row>59</xdr:row>
      <xdr:rowOff>83185</xdr:rowOff>
    </xdr:to>
    <xdr:sp macro="" textlink="">
      <xdr:nvSpPr>
        <xdr:cNvPr id="510" name="楕円 509"/>
        <xdr:cNvSpPr/>
      </xdr:nvSpPr>
      <xdr:spPr>
        <a:xfrm>
          <a:off x="15430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40640</xdr:rowOff>
    </xdr:from>
    <xdr:to>
      <xdr:col>76</xdr:col>
      <xdr:colOff>165100</xdr:colOff>
      <xdr:row>59</xdr:row>
      <xdr:rowOff>142240</xdr:rowOff>
    </xdr:to>
    <xdr:sp macro="" textlink="">
      <xdr:nvSpPr>
        <xdr:cNvPr id="511" name="楕円 510"/>
        <xdr:cNvSpPr/>
      </xdr:nvSpPr>
      <xdr:spPr>
        <a:xfrm>
          <a:off x="14541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32385</xdr:rowOff>
    </xdr:from>
    <xdr:to>
      <xdr:col>81</xdr:col>
      <xdr:colOff>50800</xdr:colOff>
      <xdr:row>59</xdr:row>
      <xdr:rowOff>91440</xdr:rowOff>
    </xdr:to>
    <xdr:cxnSp macro="">
      <xdr:nvCxnSpPr>
        <xdr:cNvPr id="512" name="直線コネクタ 511"/>
        <xdr:cNvCxnSpPr/>
      </xdr:nvCxnSpPr>
      <xdr:spPr>
        <a:xfrm flipV="1">
          <a:off x="14592300" y="1014793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99712</xdr:rowOff>
    </xdr:from>
    <xdr:ext cx="405111" cy="259045"/>
    <xdr:sp macro="" textlink="">
      <xdr:nvSpPr>
        <xdr:cNvPr id="513" name="n_1mainValue【保健センター・保健所】&#10;有形固定資産減価償却率"/>
        <xdr:cNvSpPr txBox="1"/>
      </xdr:nvSpPr>
      <xdr:spPr>
        <a:xfrm>
          <a:off x="152660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158767</xdr:rowOff>
    </xdr:from>
    <xdr:ext cx="405111" cy="259045"/>
    <xdr:sp macro="" textlink="">
      <xdr:nvSpPr>
        <xdr:cNvPr id="514" name="n_2mainValue【保健センター・保健所】&#10;有形固定資産減価償却率"/>
        <xdr:cNvSpPr txBox="1"/>
      </xdr:nvSpPr>
      <xdr:spPr>
        <a:xfrm>
          <a:off x="14389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540" name="直線コネクタ 539"/>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41"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42" name="直線コネクタ 541"/>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43"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44" name="直線コネクタ 543"/>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545"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46" name="フローチャート: 判断 545"/>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47" name="フローチャート: 判断 546"/>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548"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549" name="フローチャート: 判断 548"/>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550"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163104</xdr:rowOff>
    </xdr:from>
    <xdr:to>
      <xdr:col>112</xdr:col>
      <xdr:colOff>38100</xdr:colOff>
      <xdr:row>64</xdr:row>
      <xdr:rowOff>93254</xdr:rowOff>
    </xdr:to>
    <xdr:sp macro="" textlink="">
      <xdr:nvSpPr>
        <xdr:cNvPr id="556" name="楕円 555"/>
        <xdr:cNvSpPr/>
      </xdr:nvSpPr>
      <xdr:spPr>
        <a:xfrm>
          <a:off x="21272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163104</xdr:rowOff>
    </xdr:from>
    <xdr:to>
      <xdr:col>107</xdr:col>
      <xdr:colOff>101600</xdr:colOff>
      <xdr:row>64</xdr:row>
      <xdr:rowOff>93254</xdr:rowOff>
    </xdr:to>
    <xdr:sp macro="" textlink="">
      <xdr:nvSpPr>
        <xdr:cNvPr id="557" name="楕円 556"/>
        <xdr:cNvSpPr/>
      </xdr:nvSpPr>
      <xdr:spPr>
        <a:xfrm>
          <a:off x="20383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42454</xdr:rowOff>
    </xdr:from>
    <xdr:to>
      <xdr:col>111</xdr:col>
      <xdr:colOff>177800</xdr:colOff>
      <xdr:row>64</xdr:row>
      <xdr:rowOff>42454</xdr:rowOff>
    </xdr:to>
    <xdr:cxnSp macro="">
      <xdr:nvCxnSpPr>
        <xdr:cNvPr id="558" name="直線コネクタ 557"/>
        <xdr:cNvCxnSpPr/>
      </xdr:nvCxnSpPr>
      <xdr:spPr>
        <a:xfrm>
          <a:off x="20434300" y="1101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84381</xdr:rowOff>
    </xdr:from>
    <xdr:ext cx="469744" cy="259045"/>
    <xdr:sp macro="" textlink="">
      <xdr:nvSpPr>
        <xdr:cNvPr id="559" name="n_1mainValue【保健センター・保健所】&#10;一人当たり面積"/>
        <xdr:cNvSpPr txBox="1"/>
      </xdr:nvSpPr>
      <xdr:spPr>
        <a:xfrm>
          <a:off x="210757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84381</xdr:rowOff>
    </xdr:from>
    <xdr:ext cx="469744" cy="259045"/>
    <xdr:sp macro="" textlink="">
      <xdr:nvSpPr>
        <xdr:cNvPr id="560" name="n_2mainValue【保健センター・保健所】&#10;一人当たり面積"/>
        <xdr:cNvSpPr txBox="1"/>
      </xdr:nvSpPr>
      <xdr:spPr>
        <a:xfrm>
          <a:off x="201994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1" name="直線コネクタ 5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2" name="テキスト ボックス 57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3" name="直線コネクタ 5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4" name="テキスト ボックス 5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5" name="直線コネクタ 5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6" name="テキスト ボックス 5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7" name="直線コネクタ 5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8" name="テキスト ボックス 5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9" name="直線コネクタ 5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0" name="テキスト ボックス 5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1" name="直線コネクタ 5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2" name="テキスト ボックス 58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86" name="直線コネクタ 585"/>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87"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88" name="直線コネクタ 587"/>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89"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0" name="直線コネクタ 589"/>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91"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92" name="フローチャート: 判断 591"/>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93" name="フローチャート: 判断 592"/>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594"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595" name="フローチャート: 判断 594"/>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124114</xdr:rowOff>
    </xdr:from>
    <xdr:ext cx="405111" cy="259045"/>
    <xdr:sp macro="" textlink="">
      <xdr:nvSpPr>
        <xdr:cNvPr id="596" name="n_2aveValue【消防施設】&#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41184</xdr:rowOff>
    </xdr:from>
    <xdr:to>
      <xdr:col>81</xdr:col>
      <xdr:colOff>101600</xdr:colOff>
      <xdr:row>80</xdr:row>
      <xdr:rowOff>142784</xdr:rowOff>
    </xdr:to>
    <xdr:sp macro="" textlink="">
      <xdr:nvSpPr>
        <xdr:cNvPr id="602" name="楕円 601"/>
        <xdr:cNvSpPr/>
      </xdr:nvSpPr>
      <xdr:spPr>
        <a:xfrm>
          <a:off x="15430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77107</xdr:rowOff>
    </xdr:from>
    <xdr:to>
      <xdr:col>76</xdr:col>
      <xdr:colOff>165100</xdr:colOff>
      <xdr:row>81</xdr:row>
      <xdr:rowOff>7257</xdr:rowOff>
    </xdr:to>
    <xdr:sp macro="" textlink="">
      <xdr:nvSpPr>
        <xdr:cNvPr id="603" name="楕円 602"/>
        <xdr:cNvSpPr/>
      </xdr:nvSpPr>
      <xdr:spPr>
        <a:xfrm>
          <a:off x="14541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91984</xdr:rowOff>
    </xdr:from>
    <xdr:to>
      <xdr:col>81</xdr:col>
      <xdr:colOff>50800</xdr:colOff>
      <xdr:row>80</xdr:row>
      <xdr:rowOff>127907</xdr:rowOff>
    </xdr:to>
    <xdr:cxnSp macro="">
      <xdr:nvCxnSpPr>
        <xdr:cNvPr id="604" name="直線コネクタ 603"/>
        <xdr:cNvCxnSpPr/>
      </xdr:nvCxnSpPr>
      <xdr:spPr>
        <a:xfrm flipV="1">
          <a:off x="14592300" y="138079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159311</xdr:rowOff>
    </xdr:from>
    <xdr:ext cx="405111" cy="259045"/>
    <xdr:sp macro="" textlink="">
      <xdr:nvSpPr>
        <xdr:cNvPr id="605" name="n_1mainValue【消防施設】&#10;有形固定資産減価償却率"/>
        <xdr:cNvSpPr txBox="1"/>
      </xdr:nvSpPr>
      <xdr:spPr>
        <a:xfrm>
          <a:off x="152660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23784</xdr:rowOff>
    </xdr:from>
    <xdr:ext cx="405111" cy="259045"/>
    <xdr:sp macro="" textlink="">
      <xdr:nvSpPr>
        <xdr:cNvPr id="606" name="n_2mainValue【消防施設】&#10;有形固定資産減価償却率"/>
        <xdr:cNvSpPr txBox="1"/>
      </xdr:nvSpPr>
      <xdr:spPr>
        <a:xfrm>
          <a:off x="143897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7" name="直線コネクタ 61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8" name="テキスト ボックス 61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9" name="直線コネクタ 61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0" name="テキスト ボックス 61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1" name="直線コネクタ 62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2" name="テキスト ボックス 62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3" name="直線コネクタ 62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4" name="テキスト ボックス 62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5" name="直線コネクタ 6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6" name="テキスト ボックス 6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628" name="直線コネクタ 627"/>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29"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630" name="直線コネクタ 629"/>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31"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32" name="直線コネクタ 631"/>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633"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34" name="フローチャート: 判断 633"/>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635" name="フローチャート: 判断 634"/>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636"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637" name="フローチャート: 判断 636"/>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638"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644" name="楕円 643"/>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45" name="楕円 644"/>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111252</xdr:rowOff>
    </xdr:to>
    <xdr:cxnSp macro="">
      <xdr:nvCxnSpPr>
        <xdr:cNvPr id="646" name="直線コネクタ 645"/>
        <xdr:cNvCxnSpPr/>
      </xdr:nvCxnSpPr>
      <xdr:spPr>
        <a:xfrm>
          <a:off x="20434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647" name="n_1main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648" name="n_2main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74" name="直線コネクタ 673"/>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75"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6" name="直線コネクタ 67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77"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78" name="直線コネクタ 677"/>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79"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80" name="フローチャート: 判断 679"/>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81" name="フローチャート: 判断 680"/>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682"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683" name="フローチャート: 判断 682"/>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113228</xdr:rowOff>
    </xdr:from>
    <xdr:ext cx="405111" cy="259045"/>
    <xdr:sp macro="" textlink="">
      <xdr:nvSpPr>
        <xdr:cNvPr id="684"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77651</xdr:rowOff>
    </xdr:from>
    <xdr:to>
      <xdr:col>81</xdr:col>
      <xdr:colOff>101600</xdr:colOff>
      <xdr:row>101</xdr:row>
      <xdr:rowOff>7801</xdr:rowOff>
    </xdr:to>
    <xdr:sp macro="" textlink="">
      <xdr:nvSpPr>
        <xdr:cNvPr id="690" name="楕円 689"/>
        <xdr:cNvSpPr/>
      </xdr:nvSpPr>
      <xdr:spPr>
        <a:xfrm>
          <a:off x="1543050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115207</xdr:rowOff>
    </xdr:from>
    <xdr:to>
      <xdr:col>76</xdr:col>
      <xdr:colOff>165100</xdr:colOff>
      <xdr:row>101</xdr:row>
      <xdr:rowOff>45357</xdr:rowOff>
    </xdr:to>
    <xdr:sp macro="" textlink="">
      <xdr:nvSpPr>
        <xdr:cNvPr id="691" name="楕円 690"/>
        <xdr:cNvSpPr/>
      </xdr:nvSpPr>
      <xdr:spPr>
        <a:xfrm>
          <a:off x="14541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128451</xdr:rowOff>
    </xdr:from>
    <xdr:to>
      <xdr:col>81</xdr:col>
      <xdr:colOff>50800</xdr:colOff>
      <xdr:row>100</xdr:row>
      <xdr:rowOff>166007</xdr:rowOff>
    </xdr:to>
    <xdr:cxnSp macro="">
      <xdr:nvCxnSpPr>
        <xdr:cNvPr id="692" name="直線コネクタ 691"/>
        <xdr:cNvCxnSpPr/>
      </xdr:nvCxnSpPr>
      <xdr:spPr>
        <a:xfrm flipV="1">
          <a:off x="14592300" y="172734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24328</xdr:rowOff>
    </xdr:from>
    <xdr:ext cx="405111" cy="259045"/>
    <xdr:sp macro="" textlink="">
      <xdr:nvSpPr>
        <xdr:cNvPr id="693" name="n_1mainValue【庁舎】&#10;有形固定資産減価償却率"/>
        <xdr:cNvSpPr txBox="1"/>
      </xdr:nvSpPr>
      <xdr:spPr>
        <a:xfrm>
          <a:off x="15266044" y="1699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61884</xdr:rowOff>
    </xdr:from>
    <xdr:ext cx="405111" cy="259045"/>
    <xdr:sp macro="" textlink="">
      <xdr:nvSpPr>
        <xdr:cNvPr id="694" name="n_2mainValue【庁舎】&#10;有形固定資産減価償却率"/>
        <xdr:cNvSpPr txBox="1"/>
      </xdr:nvSpPr>
      <xdr:spPr>
        <a:xfrm>
          <a:off x="143897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720" name="直線コネクタ 719"/>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721"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722" name="直線コネクタ 721"/>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723"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724" name="直線コネクタ 723"/>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725"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726" name="フローチャート: 判断 725"/>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727" name="フローチャート: 判断 726"/>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728"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729" name="フローチャート: 判断 728"/>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730"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6894</xdr:rowOff>
    </xdr:from>
    <xdr:to>
      <xdr:col>112</xdr:col>
      <xdr:colOff>38100</xdr:colOff>
      <xdr:row>108</xdr:row>
      <xdr:rowOff>108494</xdr:rowOff>
    </xdr:to>
    <xdr:sp macro="" textlink="">
      <xdr:nvSpPr>
        <xdr:cNvPr id="736" name="楕円 735"/>
        <xdr:cNvSpPr/>
      </xdr:nvSpPr>
      <xdr:spPr>
        <a:xfrm>
          <a:off x="21272500" y="185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6894</xdr:rowOff>
    </xdr:from>
    <xdr:to>
      <xdr:col>107</xdr:col>
      <xdr:colOff>101600</xdr:colOff>
      <xdr:row>108</xdr:row>
      <xdr:rowOff>108494</xdr:rowOff>
    </xdr:to>
    <xdr:sp macro="" textlink="">
      <xdr:nvSpPr>
        <xdr:cNvPr id="737" name="楕円 736"/>
        <xdr:cNvSpPr/>
      </xdr:nvSpPr>
      <xdr:spPr>
        <a:xfrm>
          <a:off x="20383500" y="185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57694</xdr:rowOff>
    </xdr:from>
    <xdr:to>
      <xdr:col>111</xdr:col>
      <xdr:colOff>177800</xdr:colOff>
      <xdr:row>108</xdr:row>
      <xdr:rowOff>57694</xdr:rowOff>
    </xdr:to>
    <xdr:cxnSp macro="">
      <xdr:nvCxnSpPr>
        <xdr:cNvPr id="738" name="直線コネクタ 737"/>
        <xdr:cNvCxnSpPr/>
      </xdr:nvCxnSpPr>
      <xdr:spPr>
        <a:xfrm>
          <a:off x="20434300" y="18574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99621</xdr:rowOff>
    </xdr:from>
    <xdr:ext cx="469744" cy="259045"/>
    <xdr:sp macro="" textlink="">
      <xdr:nvSpPr>
        <xdr:cNvPr id="739" name="n_1mainValue【庁舎】&#10;一人当たり面積"/>
        <xdr:cNvSpPr txBox="1"/>
      </xdr:nvSpPr>
      <xdr:spPr>
        <a:xfrm>
          <a:off x="21075727"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99621</xdr:rowOff>
    </xdr:from>
    <xdr:ext cx="469744" cy="259045"/>
    <xdr:sp macro="" textlink="">
      <xdr:nvSpPr>
        <xdr:cNvPr id="740" name="n_2mainValue【庁舎】&#10;一人当たり面積"/>
        <xdr:cNvSpPr txBox="1"/>
      </xdr:nvSpPr>
      <xdr:spPr>
        <a:xfrm>
          <a:off x="20199427"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年度に固定資産の更新があったため、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と考えられる。しかし、“市民会館”を除く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類似団体平均を上回っている。特に上回っている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については、本庁舎の経過年数が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年を超え、支所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年に近づいているためである。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については、１施設のみで経過年数が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年を超えているためである。また、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、２施設ともに経過年数が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年を超えているためである。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33,054
32,898
17.18
11,261,859
10,838,098
365,641
6,799,371
7,873,254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類似団体平均は上回っているものの、全国平均を上回る高齢化率（平成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年１月１日現在</a:t>
          </a:r>
          <a:r>
            <a:rPr kumimoji="1" lang="en-US" altLang="ja-JP" sz="1300">
              <a:latin typeface="ＭＳ Ｐゴシック" panose="020B0600070205080204" pitchFamily="50" charset="-128"/>
              <a:ea typeface="ＭＳ Ｐゴシック" panose="020B0600070205080204" pitchFamily="50" charset="-128"/>
            </a:rPr>
            <a:t>33.1</a:t>
          </a:r>
          <a:r>
            <a:rPr kumimoji="1" lang="ja-JP" altLang="en-US" sz="1300">
              <a:latin typeface="ＭＳ Ｐゴシック" panose="020B0600070205080204" pitchFamily="50" charset="-128"/>
              <a:ea typeface="ＭＳ Ｐゴシック" panose="020B0600070205080204" pitchFamily="50" charset="-128"/>
            </a:rPr>
            <a:t>％）により町民税は今後減少が見込まれる、また町内に中心となる産業もないこと等により財政基盤は脆弱性がある。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ここ５年間は横ばいで推移しているが、地域経済の活性化や定住促進を図るとともに町税等の徴収強化に取組み自主財源の確保に努める。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40</xdr:row>
      <xdr:rowOff>167217</xdr:rowOff>
    </xdr:to>
    <xdr:cxnSp macro="">
      <xdr:nvCxnSpPr>
        <xdr:cNvPr id="69" name="直線コネクタ 68"/>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ポイント下回っているが、前年度と比較すると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ポイント下回ってしまった。今後、事業の見直しを更に進めるとともにすべての事務事業の優先度を厳しく点検し、優先度の低い事業については、廃止、縮小を進め、経常経費の削減を図る。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62</xdr:row>
      <xdr:rowOff>149013</xdr:rowOff>
    </xdr:to>
    <xdr:cxnSp macro="">
      <xdr:nvCxnSpPr>
        <xdr:cNvPr id="132" name="直線コネクタ 131"/>
        <xdr:cNvCxnSpPr/>
      </xdr:nvCxnSpPr>
      <xdr:spPr>
        <a:xfrm>
          <a:off x="4114800" y="1068239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103294</xdr:rowOff>
    </xdr:from>
    <xdr:to>
      <xdr:col>19</xdr:col>
      <xdr:colOff>133350</xdr:colOff>
      <xdr:row>62</xdr:row>
      <xdr:rowOff>52494</xdr:rowOff>
    </xdr:to>
    <xdr:cxnSp macro="">
      <xdr:nvCxnSpPr>
        <xdr:cNvPr id="135" name="直線コネクタ 134"/>
        <xdr:cNvCxnSpPr/>
      </xdr:nvCxnSpPr>
      <xdr:spPr>
        <a:xfrm>
          <a:off x="3225800" y="105617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62</xdr:row>
      <xdr:rowOff>212</xdr:rowOff>
    </xdr:to>
    <xdr:cxnSp macro="">
      <xdr:nvCxnSpPr>
        <xdr:cNvPr id="138" name="直線コネクタ 137"/>
        <xdr:cNvCxnSpPr/>
      </xdr:nvCxnSpPr>
      <xdr:spPr>
        <a:xfrm flipV="1">
          <a:off x="2336800" y="10561744"/>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147531</xdr:rowOff>
    </xdr:from>
    <xdr:to>
      <xdr:col>11</xdr:col>
      <xdr:colOff>31750</xdr:colOff>
      <xdr:row>62</xdr:row>
      <xdr:rowOff>212</xdr:rowOff>
    </xdr:to>
    <xdr:cxnSp macro="">
      <xdr:nvCxnSpPr>
        <xdr:cNvPr id="141" name="直線コネクタ 140"/>
        <xdr:cNvCxnSpPr/>
      </xdr:nvCxnSpPr>
      <xdr:spPr>
        <a:xfrm>
          <a:off x="1447800" y="1060598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2" name="財政構造の弾力性該当値テキスト"/>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xdr:rowOff>
    </xdr:from>
    <xdr:to>
      <xdr:col>19</xdr:col>
      <xdr:colOff>184150</xdr:colOff>
      <xdr:row>62</xdr:row>
      <xdr:rowOff>103294</xdr:rowOff>
    </xdr:to>
    <xdr:sp macro="" textlink="">
      <xdr:nvSpPr>
        <xdr:cNvPr id="153" name="楕円 152"/>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54" name="テキスト ボックス 153"/>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52494</xdr:rowOff>
    </xdr:from>
    <xdr:to>
      <xdr:col>15</xdr:col>
      <xdr:colOff>133350</xdr:colOff>
      <xdr:row>61</xdr:row>
      <xdr:rowOff>154094</xdr:rowOff>
    </xdr:to>
    <xdr:sp macro="" textlink="">
      <xdr:nvSpPr>
        <xdr:cNvPr id="155" name="楕円 154"/>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164271</xdr:rowOff>
    </xdr:from>
    <xdr:ext cx="762000" cy="259045"/>
    <xdr:sp macro="" textlink="">
      <xdr:nvSpPr>
        <xdr:cNvPr id="156" name="テキスト ボックス 155"/>
        <xdr:cNvSpPr txBox="1"/>
      </xdr:nvSpPr>
      <xdr:spPr>
        <a:xfrm>
          <a:off x="2844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120862</xdr:rowOff>
    </xdr:from>
    <xdr:to>
      <xdr:col>11</xdr:col>
      <xdr:colOff>82550</xdr:colOff>
      <xdr:row>62</xdr:row>
      <xdr:rowOff>51012</xdr:rowOff>
    </xdr:to>
    <xdr:sp macro="" textlink="">
      <xdr:nvSpPr>
        <xdr:cNvPr id="157" name="楕円 156"/>
        <xdr:cNvSpPr/>
      </xdr:nvSpPr>
      <xdr:spPr>
        <a:xfrm>
          <a:off x="2286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61189</xdr:rowOff>
    </xdr:from>
    <xdr:ext cx="762000" cy="259045"/>
    <xdr:sp macro="" textlink="">
      <xdr:nvSpPr>
        <xdr:cNvPr id="158" name="テキスト ボックス 157"/>
        <xdr:cNvSpPr txBox="1"/>
      </xdr:nvSpPr>
      <xdr:spPr>
        <a:xfrm>
          <a:off x="1955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96731</xdr:rowOff>
    </xdr:from>
    <xdr:to>
      <xdr:col>7</xdr:col>
      <xdr:colOff>31750</xdr:colOff>
      <xdr:row>62</xdr:row>
      <xdr:rowOff>26881</xdr:rowOff>
    </xdr:to>
    <xdr:sp macro="" textlink="">
      <xdr:nvSpPr>
        <xdr:cNvPr id="159" name="楕円 158"/>
        <xdr:cNvSpPr/>
      </xdr:nvSpPr>
      <xdr:spPr>
        <a:xfrm>
          <a:off x="1397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37058</xdr:rowOff>
    </xdr:from>
    <xdr:ext cx="762000" cy="259045"/>
    <xdr:sp macro="" textlink="">
      <xdr:nvSpPr>
        <xdr:cNvPr id="160" name="テキスト ボックス 159"/>
        <xdr:cNvSpPr txBox="1"/>
      </xdr:nvSpPr>
      <xdr:spPr>
        <a:xfrm>
          <a:off x="1066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人件費については退職手当負担金等の減により減少しており、物件費についても委託料等の減により減少しているため、前年度と比較して</a:t>
          </a:r>
          <a:r>
            <a:rPr kumimoji="1" lang="en-US" altLang="ja-JP" sz="1300">
              <a:latin typeface="ＭＳ Ｐゴシック" panose="020B0600070205080204" pitchFamily="50" charset="-128"/>
              <a:ea typeface="ＭＳ Ｐゴシック" panose="020B0600070205080204" pitchFamily="50" charset="-128"/>
            </a:rPr>
            <a:t>1,418</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類似団体平均と比較しても下回っているが、今後も事業の見直しなどにより、コストの削減を図る。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169294</xdr:rowOff>
    </xdr:from>
    <xdr:to>
      <xdr:col>23</xdr:col>
      <xdr:colOff>133350</xdr:colOff>
      <xdr:row>83</xdr:row>
      <xdr:rowOff>9249</xdr:rowOff>
    </xdr:to>
    <xdr:cxnSp macro="">
      <xdr:nvCxnSpPr>
        <xdr:cNvPr id="195" name="直線コネクタ 194"/>
        <xdr:cNvCxnSpPr/>
      </xdr:nvCxnSpPr>
      <xdr:spPr>
        <a:xfrm flipV="1">
          <a:off x="4114800" y="14228194"/>
          <a:ext cx="838200" cy="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164339</xdr:rowOff>
    </xdr:from>
    <xdr:to>
      <xdr:col>19</xdr:col>
      <xdr:colOff>133350</xdr:colOff>
      <xdr:row>83</xdr:row>
      <xdr:rowOff>9249</xdr:rowOff>
    </xdr:to>
    <xdr:cxnSp macro="">
      <xdr:nvCxnSpPr>
        <xdr:cNvPr id="198" name="直線コネクタ 197"/>
        <xdr:cNvCxnSpPr/>
      </xdr:nvCxnSpPr>
      <xdr:spPr>
        <a:xfrm>
          <a:off x="3225800" y="14223239"/>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149547</xdr:rowOff>
    </xdr:from>
    <xdr:to>
      <xdr:col>15</xdr:col>
      <xdr:colOff>82550</xdr:colOff>
      <xdr:row>82</xdr:row>
      <xdr:rowOff>164339</xdr:rowOff>
    </xdr:to>
    <xdr:cxnSp macro="">
      <xdr:nvCxnSpPr>
        <xdr:cNvPr id="201" name="直線コネクタ 200"/>
        <xdr:cNvCxnSpPr/>
      </xdr:nvCxnSpPr>
      <xdr:spPr>
        <a:xfrm>
          <a:off x="2336800" y="14208447"/>
          <a:ext cx="889000" cy="1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149547</xdr:rowOff>
    </xdr:from>
    <xdr:to>
      <xdr:col>11</xdr:col>
      <xdr:colOff>31750</xdr:colOff>
      <xdr:row>82</xdr:row>
      <xdr:rowOff>152724</xdr:rowOff>
    </xdr:to>
    <xdr:cxnSp macro="">
      <xdr:nvCxnSpPr>
        <xdr:cNvPr id="204" name="直線コネクタ 203"/>
        <xdr:cNvCxnSpPr/>
      </xdr:nvCxnSpPr>
      <xdr:spPr>
        <a:xfrm flipV="1">
          <a:off x="1447800" y="14208447"/>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118494</xdr:rowOff>
    </xdr:from>
    <xdr:to>
      <xdr:col>23</xdr:col>
      <xdr:colOff>184150</xdr:colOff>
      <xdr:row>83</xdr:row>
      <xdr:rowOff>48644</xdr:rowOff>
    </xdr:to>
    <xdr:sp macro="" textlink="">
      <xdr:nvSpPr>
        <xdr:cNvPr id="214" name="楕円 213"/>
        <xdr:cNvSpPr/>
      </xdr:nvSpPr>
      <xdr:spPr>
        <a:xfrm>
          <a:off x="4902200" y="141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135021</xdr:rowOff>
    </xdr:from>
    <xdr:ext cx="762000" cy="259045"/>
    <xdr:sp macro="" textlink="">
      <xdr:nvSpPr>
        <xdr:cNvPr id="215" name="人件費・物件費等の状況該当値テキスト"/>
        <xdr:cNvSpPr txBox="1"/>
      </xdr:nvSpPr>
      <xdr:spPr>
        <a:xfrm>
          <a:off x="5041900" y="1402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129899</xdr:rowOff>
    </xdr:from>
    <xdr:to>
      <xdr:col>19</xdr:col>
      <xdr:colOff>184150</xdr:colOff>
      <xdr:row>83</xdr:row>
      <xdr:rowOff>60049</xdr:rowOff>
    </xdr:to>
    <xdr:sp macro="" textlink="">
      <xdr:nvSpPr>
        <xdr:cNvPr id="216" name="楕円 215"/>
        <xdr:cNvSpPr/>
      </xdr:nvSpPr>
      <xdr:spPr>
        <a:xfrm>
          <a:off x="4064000" y="141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70226</xdr:rowOff>
    </xdr:from>
    <xdr:ext cx="736600" cy="259045"/>
    <xdr:sp macro="" textlink="">
      <xdr:nvSpPr>
        <xdr:cNvPr id="217" name="テキスト ボックス 216"/>
        <xdr:cNvSpPr txBox="1"/>
      </xdr:nvSpPr>
      <xdr:spPr>
        <a:xfrm>
          <a:off x="3733800" y="13957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113539</xdr:rowOff>
    </xdr:from>
    <xdr:to>
      <xdr:col>15</xdr:col>
      <xdr:colOff>133350</xdr:colOff>
      <xdr:row>83</xdr:row>
      <xdr:rowOff>43689</xdr:rowOff>
    </xdr:to>
    <xdr:sp macro="" textlink="">
      <xdr:nvSpPr>
        <xdr:cNvPr id="218" name="楕円 217"/>
        <xdr:cNvSpPr/>
      </xdr:nvSpPr>
      <xdr:spPr>
        <a:xfrm>
          <a:off x="3175000" y="1417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53866</xdr:rowOff>
    </xdr:from>
    <xdr:ext cx="762000" cy="259045"/>
    <xdr:sp macro="" textlink="">
      <xdr:nvSpPr>
        <xdr:cNvPr id="219" name="テキスト ボックス 218"/>
        <xdr:cNvSpPr txBox="1"/>
      </xdr:nvSpPr>
      <xdr:spPr>
        <a:xfrm>
          <a:off x="2844800" y="13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98747</xdr:rowOff>
    </xdr:from>
    <xdr:to>
      <xdr:col>11</xdr:col>
      <xdr:colOff>82550</xdr:colOff>
      <xdr:row>83</xdr:row>
      <xdr:rowOff>28897</xdr:rowOff>
    </xdr:to>
    <xdr:sp macro="" textlink="">
      <xdr:nvSpPr>
        <xdr:cNvPr id="220" name="楕円 219"/>
        <xdr:cNvSpPr/>
      </xdr:nvSpPr>
      <xdr:spPr>
        <a:xfrm>
          <a:off x="2286000" y="141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39074</xdr:rowOff>
    </xdr:from>
    <xdr:ext cx="762000" cy="259045"/>
    <xdr:sp macro="" textlink="">
      <xdr:nvSpPr>
        <xdr:cNvPr id="221" name="テキスト ボックス 220"/>
        <xdr:cNvSpPr txBox="1"/>
      </xdr:nvSpPr>
      <xdr:spPr>
        <a:xfrm>
          <a:off x="1955800" y="1392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101924</xdr:rowOff>
    </xdr:from>
    <xdr:to>
      <xdr:col>7</xdr:col>
      <xdr:colOff>31750</xdr:colOff>
      <xdr:row>83</xdr:row>
      <xdr:rowOff>32074</xdr:rowOff>
    </xdr:to>
    <xdr:sp macro="" textlink="">
      <xdr:nvSpPr>
        <xdr:cNvPr id="222" name="楕円 221"/>
        <xdr:cNvSpPr/>
      </xdr:nvSpPr>
      <xdr:spPr>
        <a:xfrm>
          <a:off x="1397000" y="141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42251</xdr:rowOff>
    </xdr:from>
    <xdr:ext cx="762000" cy="259045"/>
    <xdr:sp macro="" textlink="">
      <xdr:nvSpPr>
        <xdr:cNvPr id="223" name="テキスト ボックス 222"/>
        <xdr:cNvSpPr txBox="1"/>
      </xdr:nvSpPr>
      <xdr:spPr>
        <a:xfrm>
          <a:off x="1066800" y="1392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近年、退職者の増加により職員の平均年齢が低下していたことなどから類似団体より大きく下回っていたが、前年度は人事異動等により類似団体平均との差が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ポイントまで縮まっている。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今後も給与水準の適正化に努めるとともに、人事評価制度や職員研修などにより、職員の資質向上に努める。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の数値は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98778</xdr:rowOff>
    </xdr:to>
    <xdr:cxnSp macro="">
      <xdr:nvCxnSpPr>
        <xdr:cNvPr id="257" name="直線コネクタ 256"/>
        <xdr:cNvCxnSpPr/>
      </xdr:nvCxnSpPr>
      <xdr:spPr>
        <a:xfrm>
          <a:off x="16179800" y="1467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167922</xdr:rowOff>
    </xdr:from>
    <xdr:to>
      <xdr:col>77</xdr:col>
      <xdr:colOff>44450</xdr:colOff>
      <xdr:row>85</xdr:row>
      <xdr:rowOff>98778</xdr:rowOff>
    </xdr:to>
    <xdr:cxnSp macro="">
      <xdr:nvCxnSpPr>
        <xdr:cNvPr id="260" name="直線コネクタ 259"/>
        <xdr:cNvCxnSpPr/>
      </xdr:nvCxnSpPr>
      <xdr:spPr>
        <a:xfrm>
          <a:off x="15290800" y="14055372"/>
          <a:ext cx="889000" cy="6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33866</xdr:rowOff>
    </xdr:from>
    <xdr:to>
      <xdr:col>72</xdr:col>
      <xdr:colOff>203200</xdr:colOff>
      <xdr:row>81</xdr:row>
      <xdr:rowOff>167922</xdr:rowOff>
    </xdr:to>
    <xdr:cxnSp macro="">
      <xdr:nvCxnSpPr>
        <xdr:cNvPr id="263" name="直線コネクタ 262"/>
        <xdr:cNvCxnSpPr/>
      </xdr:nvCxnSpPr>
      <xdr:spPr>
        <a:xfrm>
          <a:off x="14401800" y="1392131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33866</xdr:rowOff>
    </xdr:from>
    <xdr:to>
      <xdr:col>68</xdr:col>
      <xdr:colOff>152400</xdr:colOff>
      <xdr:row>83</xdr:row>
      <xdr:rowOff>79728</xdr:rowOff>
    </xdr:to>
    <xdr:cxnSp macro="">
      <xdr:nvCxnSpPr>
        <xdr:cNvPr id="266" name="直線コネクタ 265"/>
        <xdr:cNvCxnSpPr/>
      </xdr:nvCxnSpPr>
      <xdr:spPr>
        <a:xfrm flipV="1">
          <a:off x="13512800" y="13921316"/>
          <a:ext cx="889000" cy="38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6" name="楕円 275"/>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64505</xdr:rowOff>
    </xdr:from>
    <xdr:ext cx="762000" cy="259045"/>
    <xdr:sp macro="" textlink="">
      <xdr:nvSpPr>
        <xdr:cNvPr id="277" name="給与水準   （国との比較）該当値テキスト"/>
        <xdr:cNvSpPr txBox="1"/>
      </xdr:nvSpPr>
      <xdr:spPr>
        <a:xfrm>
          <a:off x="171069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8" name="楕円 277"/>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79" name="テキスト ボックス 278"/>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117122</xdr:rowOff>
    </xdr:from>
    <xdr:to>
      <xdr:col>73</xdr:col>
      <xdr:colOff>44450</xdr:colOff>
      <xdr:row>82</xdr:row>
      <xdr:rowOff>47272</xdr:rowOff>
    </xdr:to>
    <xdr:sp macro="" textlink="">
      <xdr:nvSpPr>
        <xdr:cNvPr id="280" name="楕円 279"/>
        <xdr:cNvSpPr/>
      </xdr:nvSpPr>
      <xdr:spPr>
        <a:xfrm>
          <a:off x="15240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57449</xdr:rowOff>
    </xdr:from>
    <xdr:ext cx="762000" cy="259045"/>
    <xdr:sp macro="" textlink="">
      <xdr:nvSpPr>
        <xdr:cNvPr id="281" name="テキスト ボックス 280"/>
        <xdr:cNvSpPr txBox="1"/>
      </xdr:nvSpPr>
      <xdr:spPr>
        <a:xfrm>
          <a:off x="14909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154516</xdr:rowOff>
    </xdr:from>
    <xdr:to>
      <xdr:col>68</xdr:col>
      <xdr:colOff>203200</xdr:colOff>
      <xdr:row>81</xdr:row>
      <xdr:rowOff>84666</xdr:rowOff>
    </xdr:to>
    <xdr:sp macro="" textlink="">
      <xdr:nvSpPr>
        <xdr:cNvPr id="282" name="楕円 281"/>
        <xdr:cNvSpPr/>
      </xdr:nvSpPr>
      <xdr:spPr>
        <a:xfrm>
          <a:off x="14351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94843</xdr:rowOff>
    </xdr:from>
    <xdr:ext cx="762000" cy="259045"/>
    <xdr:sp macro="" textlink="">
      <xdr:nvSpPr>
        <xdr:cNvPr id="283" name="テキスト ボックス 282"/>
        <xdr:cNvSpPr txBox="1"/>
      </xdr:nvSpPr>
      <xdr:spPr>
        <a:xfrm>
          <a:off x="14020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84" name="楕円 283"/>
        <xdr:cNvSpPr/>
      </xdr:nvSpPr>
      <xdr:spPr>
        <a:xfrm>
          <a:off x="13462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85" name="テキスト ボックス 284"/>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幼稚園を３園有していることから幼稚園教諭等の教育職員数が比較的多いなど、類似団体平均より毎年上回っている状態である。大磯町定員適正化計画に則り、事務事業の見直し、退職者数・採用者数の調整・民間活力の活用などの方策により定員</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人を維持させることにより適正な定員管理に努める。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の数値は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の数値を引用している。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99271</xdr:rowOff>
    </xdr:from>
    <xdr:to>
      <xdr:col>81</xdr:col>
      <xdr:colOff>44450</xdr:colOff>
      <xdr:row>61</xdr:row>
      <xdr:rowOff>99271</xdr:rowOff>
    </xdr:to>
    <xdr:cxnSp macro="">
      <xdr:nvCxnSpPr>
        <xdr:cNvPr id="320" name="直線コネクタ 319"/>
        <xdr:cNvCxnSpPr/>
      </xdr:nvCxnSpPr>
      <xdr:spPr>
        <a:xfrm>
          <a:off x="16179800" y="105577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99271</xdr:rowOff>
    </xdr:from>
    <xdr:to>
      <xdr:col>77</xdr:col>
      <xdr:colOff>44450</xdr:colOff>
      <xdr:row>61</xdr:row>
      <xdr:rowOff>132786</xdr:rowOff>
    </xdr:to>
    <xdr:cxnSp macro="">
      <xdr:nvCxnSpPr>
        <xdr:cNvPr id="323" name="直線コネクタ 322"/>
        <xdr:cNvCxnSpPr/>
      </xdr:nvCxnSpPr>
      <xdr:spPr>
        <a:xfrm flipV="1">
          <a:off x="15290800" y="10557721"/>
          <a:ext cx="889000" cy="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103294</xdr:rowOff>
    </xdr:from>
    <xdr:to>
      <xdr:col>72</xdr:col>
      <xdr:colOff>203200</xdr:colOff>
      <xdr:row>61</xdr:row>
      <xdr:rowOff>132786</xdr:rowOff>
    </xdr:to>
    <xdr:cxnSp macro="">
      <xdr:nvCxnSpPr>
        <xdr:cNvPr id="326" name="直線コネクタ 325"/>
        <xdr:cNvCxnSpPr/>
      </xdr:nvCxnSpPr>
      <xdr:spPr>
        <a:xfrm>
          <a:off x="14401800" y="10561744"/>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103294</xdr:rowOff>
    </xdr:from>
    <xdr:to>
      <xdr:col>68</xdr:col>
      <xdr:colOff>152400</xdr:colOff>
      <xdr:row>61</xdr:row>
      <xdr:rowOff>112677</xdr:rowOff>
    </xdr:to>
    <xdr:cxnSp macro="">
      <xdr:nvCxnSpPr>
        <xdr:cNvPr id="329" name="直線コネクタ 328"/>
        <xdr:cNvCxnSpPr/>
      </xdr:nvCxnSpPr>
      <xdr:spPr>
        <a:xfrm flipV="1">
          <a:off x="13512800" y="10561744"/>
          <a:ext cx="889000" cy="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39" name="楕円 338"/>
        <xdr:cNvSpPr/>
      </xdr:nvSpPr>
      <xdr:spPr>
        <a:xfrm>
          <a:off x="169672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20548</xdr:rowOff>
    </xdr:from>
    <xdr:ext cx="762000" cy="259045"/>
    <xdr:sp macro="" textlink="">
      <xdr:nvSpPr>
        <xdr:cNvPr id="340" name="定員管理の状況該当値テキスト"/>
        <xdr:cNvSpPr txBox="1"/>
      </xdr:nvSpPr>
      <xdr:spPr>
        <a:xfrm>
          <a:off x="17106900" y="1047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48471</xdr:rowOff>
    </xdr:from>
    <xdr:to>
      <xdr:col>77</xdr:col>
      <xdr:colOff>95250</xdr:colOff>
      <xdr:row>61</xdr:row>
      <xdr:rowOff>150071</xdr:rowOff>
    </xdr:to>
    <xdr:sp macro="" textlink="">
      <xdr:nvSpPr>
        <xdr:cNvPr id="341" name="楕円 340"/>
        <xdr:cNvSpPr/>
      </xdr:nvSpPr>
      <xdr:spPr>
        <a:xfrm>
          <a:off x="16129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42" name="テキスト ボックス 341"/>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81986</xdr:rowOff>
    </xdr:from>
    <xdr:to>
      <xdr:col>73</xdr:col>
      <xdr:colOff>44450</xdr:colOff>
      <xdr:row>62</xdr:row>
      <xdr:rowOff>12136</xdr:rowOff>
    </xdr:to>
    <xdr:sp macro="" textlink="">
      <xdr:nvSpPr>
        <xdr:cNvPr id="343" name="楕円 342"/>
        <xdr:cNvSpPr/>
      </xdr:nvSpPr>
      <xdr:spPr>
        <a:xfrm>
          <a:off x="15240000" y="105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168363</xdr:rowOff>
    </xdr:from>
    <xdr:ext cx="762000" cy="259045"/>
    <xdr:sp macro="" textlink="">
      <xdr:nvSpPr>
        <xdr:cNvPr id="344" name="テキスト ボックス 343"/>
        <xdr:cNvSpPr txBox="1"/>
      </xdr:nvSpPr>
      <xdr:spPr>
        <a:xfrm>
          <a:off x="14909800" y="1062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52494</xdr:rowOff>
    </xdr:from>
    <xdr:to>
      <xdr:col>68</xdr:col>
      <xdr:colOff>203200</xdr:colOff>
      <xdr:row>61</xdr:row>
      <xdr:rowOff>154094</xdr:rowOff>
    </xdr:to>
    <xdr:sp macro="" textlink="">
      <xdr:nvSpPr>
        <xdr:cNvPr id="345" name="楕円 344"/>
        <xdr:cNvSpPr/>
      </xdr:nvSpPr>
      <xdr:spPr>
        <a:xfrm>
          <a:off x="14351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138871</xdr:rowOff>
    </xdr:from>
    <xdr:ext cx="762000" cy="259045"/>
    <xdr:sp macro="" textlink="">
      <xdr:nvSpPr>
        <xdr:cNvPr id="346" name="テキスト ボックス 345"/>
        <xdr:cNvSpPr txBox="1"/>
      </xdr:nvSpPr>
      <xdr:spPr>
        <a:xfrm>
          <a:off x="14020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61877</xdr:rowOff>
    </xdr:from>
    <xdr:to>
      <xdr:col>64</xdr:col>
      <xdr:colOff>152400</xdr:colOff>
      <xdr:row>61</xdr:row>
      <xdr:rowOff>163477</xdr:rowOff>
    </xdr:to>
    <xdr:sp macro="" textlink="">
      <xdr:nvSpPr>
        <xdr:cNvPr id="347" name="楕円 346"/>
        <xdr:cNvSpPr/>
      </xdr:nvSpPr>
      <xdr:spPr>
        <a:xfrm>
          <a:off x="13462000" y="105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148254</xdr:rowOff>
    </xdr:from>
    <xdr:ext cx="762000" cy="259045"/>
    <xdr:sp macro="" textlink="">
      <xdr:nvSpPr>
        <xdr:cNvPr id="348" name="テキスト ボックス 347"/>
        <xdr:cNvSpPr txBox="1"/>
      </xdr:nvSpPr>
      <xdr:spPr>
        <a:xfrm>
          <a:off x="13131800" y="1060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年々減少傾向であったが、前年度と比較して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ポイント増加している。主な要因として、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年度に借り入れを行った起債の償還が始まったことや公営企業の地方債の償還に充てたと認められる繰入金が増加したことがあげられる。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ポイント下回っているが、ごみ処理広域化事業に係る起債の償還により今後も増加が見込まれる。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緊急度、ニーズを的確に把握した事業の選択により起債に大きく頼ることのない財政運営に努める。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151384</xdr:rowOff>
    </xdr:from>
    <xdr:to>
      <xdr:col>81</xdr:col>
      <xdr:colOff>44450</xdr:colOff>
      <xdr:row>39</xdr:row>
      <xdr:rowOff>86106</xdr:rowOff>
    </xdr:to>
    <xdr:cxnSp macro="">
      <xdr:nvCxnSpPr>
        <xdr:cNvPr id="380" name="直線コネクタ 379"/>
        <xdr:cNvCxnSpPr/>
      </xdr:nvCxnSpPr>
      <xdr:spPr>
        <a:xfrm>
          <a:off x="16179800" y="666648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151384</xdr:rowOff>
    </xdr:from>
    <xdr:to>
      <xdr:col>77</xdr:col>
      <xdr:colOff>44450</xdr:colOff>
      <xdr:row>38</xdr:row>
      <xdr:rowOff>170688</xdr:rowOff>
    </xdr:to>
    <xdr:cxnSp macro="">
      <xdr:nvCxnSpPr>
        <xdr:cNvPr id="383" name="直線コネクタ 382"/>
        <xdr:cNvCxnSpPr/>
      </xdr:nvCxnSpPr>
      <xdr:spPr>
        <a:xfrm flipV="1">
          <a:off x="15290800" y="66664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170688</xdr:rowOff>
    </xdr:from>
    <xdr:to>
      <xdr:col>72</xdr:col>
      <xdr:colOff>203200</xdr:colOff>
      <xdr:row>39</xdr:row>
      <xdr:rowOff>105410</xdr:rowOff>
    </xdr:to>
    <xdr:cxnSp macro="">
      <xdr:nvCxnSpPr>
        <xdr:cNvPr id="386" name="直線コネクタ 385"/>
        <xdr:cNvCxnSpPr/>
      </xdr:nvCxnSpPr>
      <xdr:spPr>
        <a:xfrm flipV="1">
          <a:off x="14401800" y="66857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146304</xdr:rowOff>
    </xdr:to>
    <xdr:cxnSp macro="">
      <xdr:nvCxnSpPr>
        <xdr:cNvPr id="389" name="直線コネクタ 388"/>
        <xdr:cNvCxnSpPr/>
      </xdr:nvCxnSpPr>
      <xdr:spPr>
        <a:xfrm flipV="1">
          <a:off x="13512800" y="679196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99" name="楕円 398"/>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400"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100584</xdr:rowOff>
    </xdr:from>
    <xdr:to>
      <xdr:col>77</xdr:col>
      <xdr:colOff>95250</xdr:colOff>
      <xdr:row>39</xdr:row>
      <xdr:rowOff>30734</xdr:rowOff>
    </xdr:to>
    <xdr:sp macro="" textlink="">
      <xdr:nvSpPr>
        <xdr:cNvPr id="401" name="楕円 400"/>
        <xdr:cNvSpPr/>
      </xdr:nvSpPr>
      <xdr:spPr>
        <a:xfrm>
          <a:off x="16129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40911</xdr:rowOff>
    </xdr:from>
    <xdr:ext cx="736600" cy="259045"/>
    <xdr:sp macro="" textlink="">
      <xdr:nvSpPr>
        <xdr:cNvPr id="402" name="テキスト ボックス 401"/>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119888</xdr:rowOff>
    </xdr:from>
    <xdr:to>
      <xdr:col>73</xdr:col>
      <xdr:colOff>44450</xdr:colOff>
      <xdr:row>39</xdr:row>
      <xdr:rowOff>50038</xdr:rowOff>
    </xdr:to>
    <xdr:sp macro="" textlink="">
      <xdr:nvSpPr>
        <xdr:cNvPr id="403" name="楕円 402"/>
        <xdr:cNvSpPr/>
      </xdr:nvSpPr>
      <xdr:spPr>
        <a:xfrm>
          <a:off x="15240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60215</xdr:rowOff>
    </xdr:from>
    <xdr:ext cx="762000" cy="259045"/>
    <xdr:sp macro="" textlink="">
      <xdr:nvSpPr>
        <xdr:cNvPr id="404" name="テキスト ボックス 403"/>
        <xdr:cNvSpPr txBox="1"/>
      </xdr:nvSpPr>
      <xdr:spPr>
        <a:xfrm>
          <a:off x="14909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5" name="楕円 404"/>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6" name="テキスト ボックス 405"/>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7" name="楕円 406"/>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408" name="テキスト ボックス 407"/>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ポイント増加している。主な要因としては、ごみ処理広域化施設整備に係る借り入れや公営企業債等繰入見込額が増加したことがあげられる。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類似団体平均を５６．７ポイント上回っており、さらに今後地方債の発行が見込まれるため、比率の上昇が予想されるが、起債に大きく頼ることのない財政運営に努める。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9616</xdr:rowOff>
    </xdr:from>
    <xdr:to>
      <xdr:col>81</xdr:col>
      <xdr:colOff>44450</xdr:colOff>
      <xdr:row>18</xdr:row>
      <xdr:rowOff>110732</xdr:rowOff>
    </xdr:to>
    <xdr:cxnSp macro="">
      <xdr:nvCxnSpPr>
        <xdr:cNvPr id="444" name="直線コネクタ 443"/>
        <xdr:cNvCxnSpPr/>
      </xdr:nvCxnSpPr>
      <xdr:spPr>
        <a:xfrm>
          <a:off x="16179800" y="3095716"/>
          <a:ext cx="8382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9616</xdr:rowOff>
    </xdr:from>
    <xdr:to>
      <xdr:col>77</xdr:col>
      <xdr:colOff>44450</xdr:colOff>
      <xdr:row>18</xdr:row>
      <xdr:rowOff>29150</xdr:rowOff>
    </xdr:to>
    <xdr:cxnSp macro="">
      <xdr:nvCxnSpPr>
        <xdr:cNvPr id="447" name="直線コネクタ 446"/>
        <xdr:cNvCxnSpPr/>
      </xdr:nvCxnSpPr>
      <xdr:spPr>
        <a:xfrm flipV="1">
          <a:off x="15290800" y="309571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8467</xdr:rowOff>
    </xdr:from>
    <xdr:to>
      <xdr:col>72</xdr:col>
      <xdr:colOff>203200</xdr:colOff>
      <xdr:row>18</xdr:row>
      <xdr:rowOff>29150</xdr:rowOff>
    </xdr:to>
    <xdr:cxnSp macro="">
      <xdr:nvCxnSpPr>
        <xdr:cNvPr id="450" name="直線コネクタ 449"/>
        <xdr:cNvCxnSpPr/>
      </xdr:nvCxnSpPr>
      <xdr:spPr>
        <a:xfrm>
          <a:off x="14401800" y="309456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8467</xdr:rowOff>
    </xdr:from>
    <xdr:to>
      <xdr:col>68</xdr:col>
      <xdr:colOff>152400</xdr:colOff>
      <xdr:row>19</xdr:row>
      <xdr:rowOff>40398</xdr:rowOff>
    </xdr:to>
    <xdr:cxnSp macro="">
      <xdr:nvCxnSpPr>
        <xdr:cNvPr id="453" name="直線コネクタ 452"/>
        <xdr:cNvCxnSpPr/>
      </xdr:nvCxnSpPr>
      <xdr:spPr>
        <a:xfrm flipV="1">
          <a:off x="13512800" y="3094567"/>
          <a:ext cx="889000" cy="20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59932</xdr:rowOff>
    </xdr:from>
    <xdr:to>
      <xdr:col>81</xdr:col>
      <xdr:colOff>95250</xdr:colOff>
      <xdr:row>18</xdr:row>
      <xdr:rowOff>161532</xdr:rowOff>
    </xdr:to>
    <xdr:sp macro="" textlink="">
      <xdr:nvSpPr>
        <xdr:cNvPr id="463" name="楕円 462"/>
        <xdr:cNvSpPr/>
      </xdr:nvSpPr>
      <xdr:spPr>
        <a:xfrm>
          <a:off x="16967200" y="31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32009</xdr:rowOff>
    </xdr:from>
    <xdr:ext cx="762000" cy="259045"/>
    <xdr:sp macro="" textlink="">
      <xdr:nvSpPr>
        <xdr:cNvPr id="464" name="将来負担の状況該当値テキスト"/>
        <xdr:cNvSpPr txBox="1"/>
      </xdr:nvSpPr>
      <xdr:spPr>
        <a:xfrm>
          <a:off x="17106900" y="31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130266</xdr:rowOff>
    </xdr:from>
    <xdr:to>
      <xdr:col>77</xdr:col>
      <xdr:colOff>95250</xdr:colOff>
      <xdr:row>18</xdr:row>
      <xdr:rowOff>60416</xdr:rowOff>
    </xdr:to>
    <xdr:sp macro="" textlink="">
      <xdr:nvSpPr>
        <xdr:cNvPr id="465" name="楕円 464"/>
        <xdr:cNvSpPr/>
      </xdr:nvSpPr>
      <xdr:spPr>
        <a:xfrm>
          <a:off x="16129000" y="30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45193</xdr:rowOff>
    </xdr:from>
    <xdr:ext cx="736600" cy="259045"/>
    <xdr:sp macro="" textlink="">
      <xdr:nvSpPr>
        <xdr:cNvPr id="466" name="テキスト ボックス 465"/>
        <xdr:cNvSpPr txBox="1"/>
      </xdr:nvSpPr>
      <xdr:spPr>
        <a:xfrm>
          <a:off x="15798800" y="313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149800</xdr:rowOff>
    </xdr:from>
    <xdr:to>
      <xdr:col>73</xdr:col>
      <xdr:colOff>44450</xdr:colOff>
      <xdr:row>18</xdr:row>
      <xdr:rowOff>79950</xdr:rowOff>
    </xdr:to>
    <xdr:sp macro="" textlink="">
      <xdr:nvSpPr>
        <xdr:cNvPr id="467" name="楕円 466"/>
        <xdr:cNvSpPr/>
      </xdr:nvSpPr>
      <xdr:spPr>
        <a:xfrm>
          <a:off x="15240000" y="30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64727</xdr:rowOff>
    </xdr:from>
    <xdr:ext cx="762000" cy="259045"/>
    <xdr:sp macro="" textlink="">
      <xdr:nvSpPr>
        <xdr:cNvPr id="468" name="テキスト ボックス 467"/>
        <xdr:cNvSpPr txBox="1"/>
      </xdr:nvSpPr>
      <xdr:spPr>
        <a:xfrm>
          <a:off x="14909800" y="315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129117</xdr:rowOff>
    </xdr:from>
    <xdr:to>
      <xdr:col>68</xdr:col>
      <xdr:colOff>203200</xdr:colOff>
      <xdr:row>18</xdr:row>
      <xdr:rowOff>59267</xdr:rowOff>
    </xdr:to>
    <xdr:sp macro="" textlink="">
      <xdr:nvSpPr>
        <xdr:cNvPr id="469" name="楕円 468"/>
        <xdr:cNvSpPr/>
      </xdr:nvSpPr>
      <xdr:spPr>
        <a:xfrm>
          <a:off x="14351000" y="3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44044</xdr:rowOff>
    </xdr:from>
    <xdr:ext cx="762000" cy="259045"/>
    <xdr:sp macro="" textlink="">
      <xdr:nvSpPr>
        <xdr:cNvPr id="470" name="テキスト ボックス 469"/>
        <xdr:cNvSpPr txBox="1"/>
      </xdr:nvSpPr>
      <xdr:spPr>
        <a:xfrm>
          <a:off x="14020800" y="313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161048</xdr:rowOff>
    </xdr:from>
    <xdr:to>
      <xdr:col>64</xdr:col>
      <xdr:colOff>152400</xdr:colOff>
      <xdr:row>19</xdr:row>
      <xdr:rowOff>91198</xdr:rowOff>
    </xdr:to>
    <xdr:sp macro="" textlink="">
      <xdr:nvSpPr>
        <xdr:cNvPr id="471" name="楕円 470"/>
        <xdr:cNvSpPr/>
      </xdr:nvSpPr>
      <xdr:spPr>
        <a:xfrm>
          <a:off x="13462000" y="32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75975</xdr:rowOff>
    </xdr:from>
    <xdr:ext cx="762000" cy="259045"/>
    <xdr:sp macro="" textlink="">
      <xdr:nvSpPr>
        <xdr:cNvPr id="472" name="テキスト ボックス 471"/>
        <xdr:cNvSpPr txBox="1"/>
      </xdr:nvSpPr>
      <xdr:spPr>
        <a:xfrm>
          <a:off x="13131800" y="33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33,054
32,898
17.18
11,261,859
10,838,098
365,641
6,799,371
7,873,254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町立幼稚園を３園有していることから幼稚園教諭等の教職員数が比較的多いなど、類似団体平均より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ポイント上回っている。しかし、大磯町定員適正化計画に則り、退職者数・採用者数の調整を行うなど、定員</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人を維持することによりおおよそ横ばいで推移している。今後も適正な定員管理に努める。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62992</xdr:rowOff>
    </xdr:to>
    <xdr:cxnSp macro="">
      <xdr:nvCxnSpPr>
        <xdr:cNvPr id="64" name="直線コネクタ 63"/>
        <xdr:cNvCxnSpPr/>
      </xdr:nvCxnSpPr>
      <xdr:spPr>
        <a:xfrm flipV="1">
          <a:off x="3987800" y="65735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17272</xdr:rowOff>
    </xdr:from>
    <xdr:to>
      <xdr:col>19</xdr:col>
      <xdr:colOff>187325</xdr:colOff>
      <xdr:row>38</xdr:row>
      <xdr:rowOff>62992</xdr:rowOff>
    </xdr:to>
    <xdr:cxnSp macro="">
      <xdr:nvCxnSpPr>
        <xdr:cNvPr id="67" name="直線コネクタ 66"/>
        <xdr:cNvCxnSpPr/>
      </xdr:nvCxnSpPr>
      <xdr:spPr>
        <a:xfrm>
          <a:off x="3098800" y="65323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17272</xdr:rowOff>
    </xdr:from>
    <xdr:to>
      <xdr:col>15</xdr:col>
      <xdr:colOff>98425</xdr:colOff>
      <xdr:row>38</xdr:row>
      <xdr:rowOff>122428</xdr:rowOff>
    </xdr:to>
    <xdr:cxnSp macro="">
      <xdr:nvCxnSpPr>
        <xdr:cNvPr id="70" name="直線コネクタ 69"/>
        <xdr:cNvCxnSpPr/>
      </xdr:nvCxnSpPr>
      <xdr:spPr>
        <a:xfrm flipV="1">
          <a:off x="2209800" y="65323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90424</xdr:rowOff>
    </xdr:from>
    <xdr:to>
      <xdr:col>11</xdr:col>
      <xdr:colOff>9525</xdr:colOff>
      <xdr:row>38</xdr:row>
      <xdr:rowOff>122428</xdr:rowOff>
    </xdr:to>
    <xdr:cxnSp macro="">
      <xdr:nvCxnSpPr>
        <xdr:cNvPr id="73" name="直線コネクタ 72"/>
        <xdr:cNvCxnSpPr/>
      </xdr:nvCxnSpPr>
      <xdr:spPr>
        <a:xfrm>
          <a:off x="1320800" y="66055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3" name="楕円 82"/>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4"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xdr:rowOff>
    </xdr:from>
    <xdr:to>
      <xdr:col>20</xdr:col>
      <xdr:colOff>38100</xdr:colOff>
      <xdr:row>38</xdr:row>
      <xdr:rowOff>113792</xdr:rowOff>
    </xdr:to>
    <xdr:sp macro="" textlink="">
      <xdr:nvSpPr>
        <xdr:cNvPr id="85" name="楕円 84"/>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86" name="テキスト ボックス 85"/>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71628</xdr:rowOff>
    </xdr:from>
    <xdr:to>
      <xdr:col>11</xdr:col>
      <xdr:colOff>60325</xdr:colOff>
      <xdr:row>39</xdr:row>
      <xdr:rowOff>1778</xdr:rowOff>
    </xdr:to>
    <xdr:sp macro="" textlink="">
      <xdr:nvSpPr>
        <xdr:cNvPr id="89" name="楕円 88"/>
        <xdr:cNvSpPr/>
      </xdr:nvSpPr>
      <xdr:spPr>
        <a:xfrm>
          <a:off x="215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158005</xdr:rowOff>
    </xdr:from>
    <xdr:ext cx="762000" cy="259045"/>
    <xdr:sp macro="" textlink="">
      <xdr:nvSpPr>
        <xdr:cNvPr id="90" name="テキスト ボックス 89"/>
        <xdr:cNvSpPr txBox="1"/>
      </xdr:nvSpPr>
      <xdr:spPr>
        <a:xfrm>
          <a:off x="1828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39624</xdr:rowOff>
    </xdr:from>
    <xdr:to>
      <xdr:col>6</xdr:col>
      <xdr:colOff>171450</xdr:colOff>
      <xdr:row>38</xdr:row>
      <xdr:rowOff>141224</xdr:rowOff>
    </xdr:to>
    <xdr:sp macro="" textlink="">
      <xdr:nvSpPr>
        <xdr:cNvPr id="91" name="楕円 90"/>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126001</xdr:rowOff>
    </xdr:from>
    <xdr:ext cx="762000" cy="259045"/>
    <xdr:sp macro="" textlink="">
      <xdr:nvSpPr>
        <xdr:cNvPr id="92" name="テキスト ボックス 91"/>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委託料等の減により物件費の額が減少していることにより、前年度と比較して</a:t>
          </a:r>
          <a:r>
            <a:rPr kumimoji="1" lang="en-US" altLang="ja-JP" sz="1300" baseline="0">
              <a:latin typeface="ＭＳ Ｐゴシック" panose="020B0600070205080204" pitchFamily="50" charset="-128"/>
              <a:ea typeface="ＭＳ Ｐゴシック" panose="020B0600070205080204" pitchFamily="50" charset="-128"/>
            </a:rPr>
            <a:t>0.2</a:t>
          </a:r>
          <a:r>
            <a:rPr kumimoji="1" lang="ja-JP" altLang="en-US" sz="1300" baseline="0">
              <a:latin typeface="ＭＳ Ｐゴシック" panose="020B0600070205080204" pitchFamily="50" charset="-128"/>
              <a:ea typeface="ＭＳ Ｐゴシック" panose="020B0600070205080204" pitchFamily="50" charset="-128"/>
            </a:rPr>
            <a:t>ポイント減少している。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今後、消費税率の改正や業務の民間委託等の取組みにより委託料（物件費）の経費が増加することが予測されるため、委託等による効果が最大限発揮できるよう行政サービスの質を維持しつつ、物件費の抑制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153670</xdr:rowOff>
    </xdr:to>
    <xdr:cxnSp macro="">
      <xdr:nvCxnSpPr>
        <xdr:cNvPr id="125" name="直線コネクタ 124"/>
        <xdr:cNvCxnSpPr/>
      </xdr:nvCxnSpPr>
      <xdr:spPr>
        <a:xfrm flipV="1">
          <a:off x="15671800" y="2710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153670</xdr:rowOff>
    </xdr:to>
    <xdr:cxnSp macro="">
      <xdr:nvCxnSpPr>
        <xdr:cNvPr id="128" name="直線コネクタ 127"/>
        <xdr:cNvCxnSpPr/>
      </xdr:nvCxnSpPr>
      <xdr:spPr>
        <a:xfrm>
          <a:off x="14782800" y="267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138430</xdr:rowOff>
    </xdr:to>
    <xdr:cxnSp macro="">
      <xdr:nvCxnSpPr>
        <xdr:cNvPr id="131" name="直線コネクタ 130"/>
        <xdr:cNvCxnSpPr/>
      </xdr:nvCxnSpPr>
      <xdr:spPr>
        <a:xfrm flipV="1">
          <a:off x="13893800" y="267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15</xdr:row>
      <xdr:rowOff>153670</xdr:rowOff>
    </xdr:to>
    <xdr:cxnSp macro="">
      <xdr:nvCxnSpPr>
        <xdr:cNvPr id="134" name="直線コネクタ 133"/>
        <xdr:cNvCxnSpPr/>
      </xdr:nvCxnSpPr>
      <xdr:spPr>
        <a:xfrm flipV="1">
          <a:off x="13004800" y="271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4" name="楕円 143"/>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5"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6" name="楕円 145"/>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47" name="テキスト ボックス 146"/>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48" name="楕円 147"/>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49" name="テキスト ボックス 148"/>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0" name="楕円 149"/>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2557</xdr:rowOff>
    </xdr:from>
    <xdr:ext cx="762000" cy="259045"/>
    <xdr:sp macro="" textlink="">
      <xdr:nvSpPr>
        <xdr:cNvPr id="151" name="テキスト ボックス 150"/>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2" name="楕円 151"/>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17797</xdr:rowOff>
    </xdr:from>
    <xdr:ext cx="762000" cy="259045"/>
    <xdr:sp macro="" textlink="">
      <xdr:nvSpPr>
        <xdr:cNvPr id="153" name="テキスト ボックス 152"/>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ポイント下回っているものの、子ども・子育て支援新制度の施設型給付費や、サービス利用の増加等に伴う自立支援給付費などが増加傾向である。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年々増加傾向にあり今後も社会保障費の増加が見込まれるが、受益と負担における公平性の視点から、町単独制度をはじめ適正な行政サービスを提供し、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86178</xdr:rowOff>
    </xdr:to>
    <xdr:cxnSp macro="">
      <xdr:nvCxnSpPr>
        <xdr:cNvPr id="188" name="直線コネクタ 187"/>
        <xdr:cNvCxnSpPr/>
      </xdr:nvCxnSpPr>
      <xdr:spPr>
        <a:xfrm>
          <a:off x="3987800" y="94941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64407</xdr:rowOff>
    </xdr:to>
    <xdr:cxnSp macro="">
      <xdr:nvCxnSpPr>
        <xdr:cNvPr id="191" name="直線コネクタ 190"/>
        <xdr:cNvCxnSpPr/>
      </xdr:nvCxnSpPr>
      <xdr:spPr>
        <a:xfrm>
          <a:off x="3098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55</xdr:row>
      <xdr:rowOff>53522</xdr:rowOff>
    </xdr:to>
    <xdr:cxnSp macro="">
      <xdr:nvCxnSpPr>
        <xdr:cNvPr id="194" name="直線コネクタ 193"/>
        <xdr:cNvCxnSpPr/>
      </xdr:nvCxnSpPr>
      <xdr:spPr>
        <a:xfrm>
          <a:off x="2209800" y="9428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54</xdr:row>
      <xdr:rowOff>170543</xdr:rowOff>
    </xdr:to>
    <xdr:cxnSp macro="">
      <xdr:nvCxnSpPr>
        <xdr:cNvPr id="197" name="直線コネクタ 196"/>
        <xdr:cNvCxnSpPr/>
      </xdr:nvCxnSpPr>
      <xdr:spPr>
        <a:xfrm>
          <a:off x="1320800" y="9428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7" name="楕円 206"/>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8"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09" name="楕円 208"/>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10" name="テキスト ボックス 209"/>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2" name="テキスト ボックス 21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119743</xdr:rowOff>
    </xdr:from>
    <xdr:to>
      <xdr:col>11</xdr:col>
      <xdr:colOff>60325</xdr:colOff>
      <xdr:row>55</xdr:row>
      <xdr:rowOff>49893</xdr:rowOff>
    </xdr:to>
    <xdr:sp macro="" textlink="">
      <xdr:nvSpPr>
        <xdr:cNvPr id="213" name="楕円 212"/>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214" name="テキスト ボックス 213"/>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5" name="楕円 214"/>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6" name="テキスト ボックス 215"/>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ポイント増加している。主な要因としては、経常的な特別会計への繰出金の増加があげられる。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サービスの多様化等による社会保障費の増や下水道事業費の増により特別会計への繰出金の増加が見込まれるが、各特別会計における保険料や使用料などの適正化を図ることなどにより、普通会計の負担を減らす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8890</xdr:rowOff>
    </xdr:from>
    <xdr:to>
      <xdr:col>82</xdr:col>
      <xdr:colOff>107950</xdr:colOff>
      <xdr:row>60</xdr:row>
      <xdr:rowOff>50800</xdr:rowOff>
    </xdr:to>
    <xdr:cxnSp macro="">
      <xdr:nvCxnSpPr>
        <xdr:cNvPr id="249" name="直線コネクタ 248"/>
        <xdr:cNvCxnSpPr/>
      </xdr:nvCxnSpPr>
      <xdr:spPr>
        <a:xfrm>
          <a:off x="15671800" y="1012444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xdr:rowOff>
    </xdr:from>
    <xdr:to>
      <xdr:col>78</xdr:col>
      <xdr:colOff>69850</xdr:colOff>
      <xdr:row>59</xdr:row>
      <xdr:rowOff>31750</xdr:rowOff>
    </xdr:to>
    <xdr:cxnSp macro="">
      <xdr:nvCxnSpPr>
        <xdr:cNvPr id="252" name="直線コネクタ 251"/>
        <xdr:cNvCxnSpPr/>
      </xdr:nvCxnSpPr>
      <xdr:spPr>
        <a:xfrm flipV="1">
          <a:off x="14782800" y="1012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59</xdr:row>
      <xdr:rowOff>31750</xdr:rowOff>
    </xdr:to>
    <xdr:cxnSp macro="">
      <xdr:nvCxnSpPr>
        <xdr:cNvPr id="255" name="直線コネクタ 254"/>
        <xdr:cNvCxnSpPr/>
      </xdr:nvCxnSpPr>
      <xdr:spPr>
        <a:xfrm>
          <a:off x="13893800" y="99339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161290</xdr:rowOff>
    </xdr:to>
    <xdr:cxnSp macro="">
      <xdr:nvCxnSpPr>
        <xdr:cNvPr id="258" name="直線コネクタ 257"/>
        <xdr:cNvCxnSpPr/>
      </xdr:nvCxnSpPr>
      <xdr:spPr>
        <a:xfrm>
          <a:off x="13004800" y="987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68" name="楕円 267"/>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143527</xdr:rowOff>
    </xdr:from>
    <xdr:ext cx="762000" cy="259045"/>
    <xdr:sp macro="" textlink="">
      <xdr:nvSpPr>
        <xdr:cNvPr id="269" name="その他該当値テキスト"/>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129540</xdr:rowOff>
    </xdr:from>
    <xdr:to>
      <xdr:col>78</xdr:col>
      <xdr:colOff>120650</xdr:colOff>
      <xdr:row>59</xdr:row>
      <xdr:rowOff>59690</xdr:rowOff>
    </xdr:to>
    <xdr:sp macro="" textlink="">
      <xdr:nvSpPr>
        <xdr:cNvPr id="270" name="楕円 269"/>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44467</xdr:rowOff>
    </xdr:from>
    <xdr:ext cx="736600" cy="259045"/>
    <xdr:sp macro="" textlink="">
      <xdr:nvSpPr>
        <xdr:cNvPr id="271" name="テキスト ボックス 270"/>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2" name="楕円 271"/>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3" name="テキスト ボックス 272"/>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4" name="楕円 273"/>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5" name="テキスト ボックス 274"/>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6" name="楕円 275"/>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7" name="テキスト ボックス 276"/>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税金の償還金が減少したことなどにより、前年度と比較して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類似団体平均と比較しても</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今後も町単独補助金について費用対効果や事業の必要性等を再確認し、適正な交付に努める。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28702</xdr:rowOff>
    </xdr:to>
    <xdr:cxnSp macro="">
      <xdr:nvCxnSpPr>
        <xdr:cNvPr id="307" name="直線コネクタ 306"/>
        <xdr:cNvCxnSpPr/>
      </xdr:nvCxnSpPr>
      <xdr:spPr>
        <a:xfrm flipV="1">
          <a:off x="15671800" y="60020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28702</xdr:rowOff>
    </xdr:to>
    <xdr:cxnSp macro="">
      <xdr:nvCxnSpPr>
        <xdr:cNvPr id="310" name="直線コネクタ 309"/>
        <xdr:cNvCxnSpPr/>
      </xdr:nvCxnSpPr>
      <xdr:spPr>
        <a:xfrm>
          <a:off x="14782800" y="5992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24130</xdr:rowOff>
    </xdr:to>
    <xdr:cxnSp macro="">
      <xdr:nvCxnSpPr>
        <xdr:cNvPr id="313" name="直線コネクタ 312"/>
        <xdr:cNvCxnSpPr/>
      </xdr:nvCxnSpPr>
      <xdr:spPr>
        <a:xfrm flipV="1">
          <a:off x="13893800" y="59928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xdr:rowOff>
    </xdr:from>
    <xdr:to>
      <xdr:col>69</xdr:col>
      <xdr:colOff>92075</xdr:colOff>
      <xdr:row>35</xdr:row>
      <xdr:rowOff>24130</xdr:rowOff>
    </xdr:to>
    <xdr:cxnSp macro="">
      <xdr:nvCxnSpPr>
        <xdr:cNvPr id="316" name="直線コネクタ 315"/>
        <xdr:cNvCxnSpPr/>
      </xdr:nvCxnSpPr>
      <xdr:spPr>
        <a:xfrm>
          <a:off x="13004800" y="6011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26" name="楕円 325"/>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30497</xdr:rowOff>
    </xdr:from>
    <xdr:ext cx="762000" cy="259045"/>
    <xdr:sp macro="" textlink="">
      <xdr:nvSpPr>
        <xdr:cNvPr id="327" name="補助費等該当値テキスト"/>
        <xdr:cNvSpPr txBox="1"/>
      </xdr:nvSpPr>
      <xdr:spPr>
        <a:xfrm>
          <a:off x="16598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28" name="楕円 327"/>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29" name="テキスト ボックス 328"/>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0" name="楕円 329"/>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1" name="テキスト ボックス 330"/>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2" name="楕円 331"/>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3" name="テキスト ボックス 332"/>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34" name="楕円 333"/>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35" name="テキスト ボックス 334"/>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平成５年度～平成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実施した公園・緑地整備事業に係る起債の償還が一部終了したことにより減少傾向にあったが、前年度から増加に転じている。主な要因として、ごみ処理広域化事業に係る起債の償還が始まっ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今後も増加することが見込まれるため、緊急度・住民ニーズを的確に把握した事業の選択により起債に大きく頼ることのない財政運営に努める。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8890</xdr:rowOff>
    </xdr:to>
    <xdr:cxnSp macro="">
      <xdr:nvCxnSpPr>
        <xdr:cNvPr id="368" name="直線コネクタ 367"/>
        <xdr:cNvCxnSpPr/>
      </xdr:nvCxnSpPr>
      <xdr:spPr>
        <a:xfrm>
          <a:off x="3987800" y="12844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96520</xdr:rowOff>
    </xdr:from>
    <xdr:to>
      <xdr:col>19</xdr:col>
      <xdr:colOff>187325</xdr:colOff>
      <xdr:row>74</xdr:row>
      <xdr:rowOff>157480</xdr:rowOff>
    </xdr:to>
    <xdr:cxnSp macro="">
      <xdr:nvCxnSpPr>
        <xdr:cNvPr id="371" name="直線コネクタ 370"/>
        <xdr:cNvCxnSpPr/>
      </xdr:nvCxnSpPr>
      <xdr:spPr>
        <a:xfrm>
          <a:off x="3098800" y="12783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96520</xdr:rowOff>
    </xdr:from>
    <xdr:to>
      <xdr:col>15</xdr:col>
      <xdr:colOff>98425</xdr:colOff>
      <xdr:row>75</xdr:row>
      <xdr:rowOff>46990</xdr:rowOff>
    </xdr:to>
    <xdr:cxnSp macro="">
      <xdr:nvCxnSpPr>
        <xdr:cNvPr id="374" name="直線コネクタ 373"/>
        <xdr:cNvCxnSpPr/>
      </xdr:nvCxnSpPr>
      <xdr:spPr>
        <a:xfrm flipV="1">
          <a:off x="2209800" y="127838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123190</xdr:rowOff>
    </xdr:to>
    <xdr:cxnSp macro="">
      <xdr:nvCxnSpPr>
        <xdr:cNvPr id="377" name="直線コネクタ 376"/>
        <xdr:cNvCxnSpPr/>
      </xdr:nvCxnSpPr>
      <xdr:spPr>
        <a:xfrm flipV="1">
          <a:off x="1320800" y="12905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87" name="楕円 386"/>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88"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106680</xdr:rowOff>
    </xdr:from>
    <xdr:to>
      <xdr:col>20</xdr:col>
      <xdr:colOff>38100</xdr:colOff>
      <xdr:row>75</xdr:row>
      <xdr:rowOff>36830</xdr:rowOff>
    </xdr:to>
    <xdr:sp macro="" textlink="">
      <xdr:nvSpPr>
        <xdr:cNvPr id="389" name="楕円 388"/>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47007</xdr:rowOff>
    </xdr:from>
    <xdr:ext cx="736600" cy="259045"/>
    <xdr:sp macro="" textlink="">
      <xdr:nvSpPr>
        <xdr:cNvPr id="390" name="テキスト ボックス 389"/>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45720</xdr:rowOff>
    </xdr:from>
    <xdr:to>
      <xdr:col>15</xdr:col>
      <xdr:colOff>149225</xdr:colOff>
      <xdr:row>74</xdr:row>
      <xdr:rowOff>147320</xdr:rowOff>
    </xdr:to>
    <xdr:sp macro="" textlink="">
      <xdr:nvSpPr>
        <xdr:cNvPr id="391" name="楕円 390"/>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157497</xdr:rowOff>
    </xdr:from>
    <xdr:ext cx="762000" cy="259045"/>
    <xdr:sp macro="" textlink="">
      <xdr:nvSpPr>
        <xdr:cNvPr id="392" name="テキスト ボックス 391"/>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3" name="楕円 392"/>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4" name="テキスト ボックス 393"/>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395" name="楕円 394"/>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396" name="テキスト ボックス 395"/>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公債費を除く経常収支比率では、人件費の占める割合が最も高く</a:t>
          </a:r>
          <a:r>
            <a:rPr kumimoji="1" lang="en-US" altLang="ja-JP" sz="1300">
              <a:latin typeface="ＭＳ Ｐゴシック" panose="020B0600070205080204" pitchFamily="50" charset="-128"/>
              <a:ea typeface="ＭＳ Ｐゴシック" panose="020B0600070205080204" pitchFamily="50" charset="-128"/>
            </a:rPr>
            <a:t>28.5</a:t>
          </a:r>
          <a:r>
            <a:rPr kumimoji="1" lang="ja-JP" altLang="en-US" sz="1300">
              <a:latin typeface="ＭＳ Ｐゴシック" panose="020B0600070205080204" pitchFamily="50" charset="-128"/>
              <a:ea typeface="ＭＳ Ｐゴシック" panose="020B0600070205080204" pitchFamily="50" charset="-128"/>
            </a:rPr>
            <a:t>％で、次いで繰出金等によるその他が</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％となっており、いずれも類似団体平均を上回っている。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引き続き、行政評価等により、事業の見直しを行い、優先度の低い事業は、廃止・縮小を進めるなど、行政の効率化を図り、経常的経費の削減に努める。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122428</xdr:rowOff>
    </xdr:to>
    <xdr:cxnSp macro="">
      <xdr:nvCxnSpPr>
        <xdr:cNvPr id="427" name="直線コネクタ 426"/>
        <xdr:cNvCxnSpPr/>
      </xdr:nvCxnSpPr>
      <xdr:spPr>
        <a:xfrm>
          <a:off x="15671800" y="13399515"/>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78</xdr:row>
      <xdr:rowOff>26415</xdr:rowOff>
    </xdr:to>
    <xdr:cxnSp macro="">
      <xdr:nvCxnSpPr>
        <xdr:cNvPr id="430" name="直線コネクタ 429"/>
        <xdr:cNvCxnSpPr/>
      </xdr:nvCxnSpPr>
      <xdr:spPr>
        <a:xfrm>
          <a:off x="14782800" y="132989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101854</xdr:rowOff>
    </xdr:to>
    <xdr:cxnSp macro="">
      <xdr:nvCxnSpPr>
        <xdr:cNvPr id="433" name="直線コネクタ 432"/>
        <xdr:cNvCxnSpPr/>
      </xdr:nvCxnSpPr>
      <xdr:spPr>
        <a:xfrm flipV="1">
          <a:off x="13893800" y="13298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101854</xdr:rowOff>
    </xdr:to>
    <xdr:cxnSp macro="">
      <xdr:nvCxnSpPr>
        <xdr:cNvPr id="436" name="直線コネクタ 435"/>
        <xdr:cNvCxnSpPr/>
      </xdr:nvCxnSpPr>
      <xdr:spPr>
        <a:xfrm>
          <a:off x="13004800" y="132303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46" name="楕円 445"/>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47" name="公債費以外該当値テキスト"/>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48" name="楕円 447"/>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49" name="テキスト ボックス 448"/>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50" name="楕円 449"/>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51" name="テキスト ボックス 450"/>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2" name="楕円 451"/>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137431</xdr:rowOff>
    </xdr:from>
    <xdr:ext cx="762000" cy="259045"/>
    <xdr:sp macro="" textlink="">
      <xdr:nvSpPr>
        <xdr:cNvPr id="453" name="テキスト ボックス 452"/>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4" name="楕円 453"/>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55" name="テキスト ボックス 454"/>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39473</xdr:rowOff>
    </xdr:from>
    <xdr:to>
      <xdr:col>29</xdr:col>
      <xdr:colOff>127000</xdr:colOff>
      <xdr:row>18</xdr:row>
      <xdr:rowOff>46740</xdr:rowOff>
    </xdr:to>
    <xdr:cxnSp macro="">
      <xdr:nvCxnSpPr>
        <xdr:cNvPr id="52" name="直線コネクタ 51"/>
        <xdr:cNvCxnSpPr/>
      </xdr:nvCxnSpPr>
      <xdr:spPr bwMode="auto">
        <a:xfrm flipV="1">
          <a:off x="5003800" y="3173198"/>
          <a:ext cx="647700" cy="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46740</xdr:rowOff>
    </xdr:from>
    <xdr:to>
      <xdr:col>26</xdr:col>
      <xdr:colOff>50800</xdr:colOff>
      <xdr:row>18</xdr:row>
      <xdr:rowOff>61158</xdr:rowOff>
    </xdr:to>
    <xdr:cxnSp macro="">
      <xdr:nvCxnSpPr>
        <xdr:cNvPr id="55" name="直線コネクタ 54"/>
        <xdr:cNvCxnSpPr/>
      </xdr:nvCxnSpPr>
      <xdr:spPr bwMode="auto">
        <a:xfrm flipV="1">
          <a:off x="4305300" y="3180465"/>
          <a:ext cx="698500" cy="14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60864</xdr:rowOff>
    </xdr:from>
    <xdr:to>
      <xdr:col>22</xdr:col>
      <xdr:colOff>114300</xdr:colOff>
      <xdr:row>18</xdr:row>
      <xdr:rowOff>61158</xdr:rowOff>
    </xdr:to>
    <xdr:cxnSp macro="">
      <xdr:nvCxnSpPr>
        <xdr:cNvPr id="58" name="直線コネクタ 57"/>
        <xdr:cNvCxnSpPr/>
      </xdr:nvCxnSpPr>
      <xdr:spPr bwMode="auto">
        <a:xfrm>
          <a:off x="3606800" y="3194589"/>
          <a:ext cx="698500" cy="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60864</xdr:rowOff>
    </xdr:from>
    <xdr:to>
      <xdr:col>18</xdr:col>
      <xdr:colOff>177800</xdr:colOff>
      <xdr:row>18</xdr:row>
      <xdr:rowOff>95676</xdr:rowOff>
    </xdr:to>
    <xdr:cxnSp macro="">
      <xdr:nvCxnSpPr>
        <xdr:cNvPr id="61" name="直線コネクタ 60"/>
        <xdr:cNvCxnSpPr/>
      </xdr:nvCxnSpPr>
      <xdr:spPr bwMode="auto">
        <a:xfrm flipV="1">
          <a:off x="2908300" y="3194589"/>
          <a:ext cx="698500" cy="34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160123</xdr:rowOff>
    </xdr:from>
    <xdr:to>
      <xdr:col>29</xdr:col>
      <xdr:colOff>177800</xdr:colOff>
      <xdr:row>18</xdr:row>
      <xdr:rowOff>90273</xdr:rowOff>
    </xdr:to>
    <xdr:sp macro="" textlink="">
      <xdr:nvSpPr>
        <xdr:cNvPr id="71" name="楕円 70"/>
        <xdr:cNvSpPr/>
      </xdr:nvSpPr>
      <xdr:spPr bwMode="auto">
        <a:xfrm>
          <a:off x="5600700" y="312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132200</xdr:rowOff>
    </xdr:from>
    <xdr:ext cx="762000" cy="259045"/>
    <xdr:sp macro="" textlink="">
      <xdr:nvSpPr>
        <xdr:cNvPr id="72" name="人口1人当たり決算額の推移該当値テキスト130"/>
        <xdr:cNvSpPr txBox="1"/>
      </xdr:nvSpPr>
      <xdr:spPr>
        <a:xfrm>
          <a:off x="5740400" y="309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167390</xdr:rowOff>
    </xdr:from>
    <xdr:to>
      <xdr:col>26</xdr:col>
      <xdr:colOff>101600</xdr:colOff>
      <xdr:row>18</xdr:row>
      <xdr:rowOff>97540</xdr:rowOff>
    </xdr:to>
    <xdr:sp macro="" textlink="">
      <xdr:nvSpPr>
        <xdr:cNvPr id="73" name="楕円 72"/>
        <xdr:cNvSpPr/>
      </xdr:nvSpPr>
      <xdr:spPr bwMode="auto">
        <a:xfrm>
          <a:off x="4953000" y="3129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82317</xdr:rowOff>
    </xdr:from>
    <xdr:ext cx="736600" cy="259045"/>
    <xdr:sp macro="" textlink="">
      <xdr:nvSpPr>
        <xdr:cNvPr id="74" name="テキスト ボックス 73"/>
        <xdr:cNvSpPr txBox="1"/>
      </xdr:nvSpPr>
      <xdr:spPr>
        <a:xfrm>
          <a:off x="4622800" y="3216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10358</xdr:rowOff>
    </xdr:from>
    <xdr:to>
      <xdr:col>22</xdr:col>
      <xdr:colOff>165100</xdr:colOff>
      <xdr:row>18</xdr:row>
      <xdr:rowOff>111958</xdr:rowOff>
    </xdr:to>
    <xdr:sp macro="" textlink="">
      <xdr:nvSpPr>
        <xdr:cNvPr id="75" name="楕円 74"/>
        <xdr:cNvSpPr/>
      </xdr:nvSpPr>
      <xdr:spPr bwMode="auto">
        <a:xfrm>
          <a:off x="4254500" y="314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96735</xdr:rowOff>
    </xdr:from>
    <xdr:ext cx="762000" cy="259045"/>
    <xdr:sp macro="" textlink="">
      <xdr:nvSpPr>
        <xdr:cNvPr id="76" name="テキスト ボックス 75"/>
        <xdr:cNvSpPr txBox="1"/>
      </xdr:nvSpPr>
      <xdr:spPr>
        <a:xfrm>
          <a:off x="3924300" y="323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10064</xdr:rowOff>
    </xdr:from>
    <xdr:to>
      <xdr:col>19</xdr:col>
      <xdr:colOff>38100</xdr:colOff>
      <xdr:row>18</xdr:row>
      <xdr:rowOff>111664</xdr:rowOff>
    </xdr:to>
    <xdr:sp macro="" textlink="">
      <xdr:nvSpPr>
        <xdr:cNvPr id="77" name="楕円 76"/>
        <xdr:cNvSpPr/>
      </xdr:nvSpPr>
      <xdr:spPr bwMode="auto">
        <a:xfrm>
          <a:off x="3556000" y="3143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96441</xdr:rowOff>
    </xdr:from>
    <xdr:ext cx="762000" cy="259045"/>
    <xdr:sp macro="" textlink="">
      <xdr:nvSpPr>
        <xdr:cNvPr id="78" name="テキスト ボックス 77"/>
        <xdr:cNvSpPr txBox="1"/>
      </xdr:nvSpPr>
      <xdr:spPr>
        <a:xfrm>
          <a:off x="3225800" y="323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44876</xdr:rowOff>
    </xdr:from>
    <xdr:to>
      <xdr:col>15</xdr:col>
      <xdr:colOff>101600</xdr:colOff>
      <xdr:row>18</xdr:row>
      <xdr:rowOff>146476</xdr:rowOff>
    </xdr:to>
    <xdr:sp macro="" textlink="">
      <xdr:nvSpPr>
        <xdr:cNvPr id="79" name="楕円 78"/>
        <xdr:cNvSpPr/>
      </xdr:nvSpPr>
      <xdr:spPr bwMode="auto">
        <a:xfrm>
          <a:off x="2857500" y="3178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131253</xdr:rowOff>
    </xdr:from>
    <xdr:ext cx="762000" cy="259045"/>
    <xdr:sp macro="" textlink="">
      <xdr:nvSpPr>
        <xdr:cNvPr id="80" name="テキスト ボックス 79"/>
        <xdr:cNvSpPr txBox="1"/>
      </xdr:nvSpPr>
      <xdr:spPr>
        <a:xfrm>
          <a:off x="2527300" y="326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280195</xdr:rowOff>
    </xdr:from>
    <xdr:to>
      <xdr:col>29</xdr:col>
      <xdr:colOff>127000</xdr:colOff>
      <xdr:row>36</xdr:row>
      <xdr:rowOff>53129</xdr:rowOff>
    </xdr:to>
    <xdr:cxnSp macro="">
      <xdr:nvCxnSpPr>
        <xdr:cNvPr id="115" name="直線コネクタ 114"/>
        <xdr:cNvCxnSpPr/>
      </xdr:nvCxnSpPr>
      <xdr:spPr bwMode="auto">
        <a:xfrm flipV="1">
          <a:off x="5003800" y="6890545"/>
          <a:ext cx="647700" cy="115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45063</xdr:rowOff>
    </xdr:from>
    <xdr:to>
      <xdr:col>26</xdr:col>
      <xdr:colOff>50800</xdr:colOff>
      <xdr:row>36</xdr:row>
      <xdr:rowOff>53129</xdr:rowOff>
    </xdr:to>
    <xdr:cxnSp macro="">
      <xdr:nvCxnSpPr>
        <xdr:cNvPr id="118" name="直線コネクタ 117"/>
        <xdr:cNvCxnSpPr/>
      </xdr:nvCxnSpPr>
      <xdr:spPr bwMode="auto">
        <a:xfrm>
          <a:off x="4305300" y="6998313"/>
          <a:ext cx="698500" cy="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45063</xdr:rowOff>
    </xdr:from>
    <xdr:to>
      <xdr:col>22</xdr:col>
      <xdr:colOff>114300</xdr:colOff>
      <xdr:row>36</xdr:row>
      <xdr:rowOff>139802</xdr:rowOff>
    </xdr:to>
    <xdr:cxnSp macro="">
      <xdr:nvCxnSpPr>
        <xdr:cNvPr id="121" name="直線コネクタ 120"/>
        <xdr:cNvCxnSpPr/>
      </xdr:nvCxnSpPr>
      <xdr:spPr bwMode="auto">
        <a:xfrm flipV="1">
          <a:off x="3606800" y="6998313"/>
          <a:ext cx="698500" cy="94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27429</xdr:rowOff>
    </xdr:from>
    <xdr:to>
      <xdr:col>18</xdr:col>
      <xdr:colOff>177800</xdr:colOff>
      <xdr:row>36</xdr:row>
      <xdr:rowOff>139802</xdr:rowOff>
    </xdr:to>
    <xdr:cxnSp macro="">
      <xdr:nvCxnSpPr>
        <xdr:cNvPr id="124" name="直線コネクタ 123"/>
        <xdr:cNvCxnSpPr/>
      </xdr:nvCxnSpPr>
      <xdr:spPr bwMode="auto">
        <a:xfrm>
          <a:off x="2908300" y="6980679"/>
          <a:ext cx="698500" cy="112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229395</xdr:rowOff>
    </xdr:from>
    <xdr:to>
      <xdr:col>29</xdr:col>
      <xdr:colOff>177800</xdr:colOff>
      <xdr:row>35</xdr:row>
      <xdr:rowOff>330995</xdr:rowOff>
    </xdr:to>
    <xdr:sp macro="" textlink="">
      <xdr:nvSpPr>
        <xdr:cNvPr id="134" name="楕円 133"/>
        <xdr:cNvSpPr/>
      </xdr:nvSpPr>
      <xdr:spPr bwMode="auto">
        <a:xfrm>
          <a:off x="5600700" y="6839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201472</xdr:rowOff>
    </xdr:from>
    <xdr:ext cx="762000" cy="259045"/>
    <xdr:sp macro="" textlink="">
      <xdr:nvSpPr>
        <xdr:cNvPr id="135" name="人口1人当たり決算額の推移該当値テキスト445"/>
        <xdr:cNvSpPr txBox="1"/>
      </xdr:nvSpPr>
      <xdr:spPr>
        <a:xfrm>
          <a:off x="5740400" y="68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2329</xdr:rowOff>
    </xdr:from>
    <xdr:to>
      <xdr:col>26</xdr:col>
      <xdr:colOff>101600</xdr:colOff>
      <xdr:row>36</xdr:row>
      <xdr:rowOff>103929</xdr:rowOff>
    </xdr:to>
    <xdr:sp macro="" textlink="">
      <xdr:nvSpPr>
        <xdr:cNvPr id="136" name="楕円 135"/>
        <xdr:cNvSpPr/>
      </xdr:nvSpPr>
      <xdr:spPr bwMode="auto">
        <a:xfrm>
          <a:off x="4953000" y="695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88706</xdr:rowOff>
    </xdr:from>
    <xdr:ext cx="736600" cy="259045"/>
    <xdr:sp macro="" textlink="">
      <xdr:nvSpPr>
        <xdr:cNvPr id="137" name="テキスト ボックス 136"/>
        <xdr:cNvSpPr txBox="1"/>
      </xdr:nvSpPr>
      <xdr:spPr>
        <a:xfrm>
          <a:off x="4622800" y="7041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337163</xdr:rowOff>
    </xdr:from>
    <xdr:to>
      <xdr:col>22</xdr:col>
      <xdr:colOff>165100</xdr:colOff>
      <xdr:row>36</xdr:row>
      <xdr:rowOff>95863</xdr:rowOff>
    </xdr:to>
    <xdr:sp macro="" textlink="">
      <xdr:nvSpPr>
        <xdr:cNvPr id="138" name="楕円 137"/>
        <xdr:cNvSpPr/>
      </xdr:nvSpPr>
      <xdr:spPr bwMode="auto">
        <a:xfrm>
          <a:off x="4254500" y="694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80640</xdr:rowOff>
    </xdr:from>
    <xdr:ext cx="762000" cy="259045"/>
    <xdr:sp macro="" textlink="">
      <xdr:nvSpPr>
        <xdr:cNvPr id="139" name="テキスト ボックス 138"/>
        <xdr:cNvSpPr txBox="1"/>
      </xdr:nvSpPr>
      <xdr:spPr>
        <a:xfrm>
          <a:off x="3924300" y="703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89002</xdr:rowOff>
    </xdr:from>
    <xdr:to>
      <xdr:col>19</xdr:col>
      <xdr:colOff>38100</xdr:colOff>
      <xdr:row>37</xdr:row>
      <xdr:rowOff>19152</xdr:rowOff>
    </xdr:to>
    <xdr:sp macro="" textlink="">
      <xdr:nvSpPr>
        <xdr:cNvPr id="140" name="楕円 139"/>
        <xdr:cNvSpPr/>
      </xdr:nvSpPr>
      <xdr:spPr bwMode="auto">
        <a:xfrm>
          <a:off x="3556000" y="704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3929</xdr:rowOff>
    </xdr:from>
    <xdr:ext cx="762000" cy="259045"/>
    <xdr:sp macro="" textlink="">
      <xdr:nvSpPr>
        <xdr:cNvPr id="141" name="テキスト ボックス 140"/>
        <xdr:cNvSpPr txBox="1"/>
      </xdr:nvSpPr>
      <xdr:spPr>
        <a:xfrm>
          <a:off x="3225800" y="712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319529</xdr:rowOff>
    </xdr:from>
    <xdr:to>
      <xdr:col>15</xdr:col>
      <xdr:colOff>101600</xdr:colOff>
      <xdr:row>36</xdr:row>
      <xdr:rowOff>78229</xdr:rowOff>
    </xdr:to>
    <xdr:sp macro="" textlink="">
      <xdr:nvSpPr>
        <xdr:cNvPr id="142" name="楕円 141"/>
        <xdr:cNvSpPr/>
      </xdr:nvSpPr>
      <xdr:spPr bwMode="auto">
        <a:xfrm>
          <a:off x="2857500" y="692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63006</xdr:rowOff>
    </xdr:from>
    <xdr:ext cx="762000" cy="259045"/>
    <xdr:sp macro="" textlink="">
      <xdr:nvSpPr>
        <xdr:cNvPr id="143" name="テキスト ボックス 142"/>
        <xdr:cNvSpPr txBox="1"/>
      </xdr:nvSpPr>
      <xdr:spPr>
        <a:xfrm>
          <a:off x="2527300" y="701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33,054
32,898
17.18
11,261,859
10,838,098
365,641
6,799,371
7,873,254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71528</xdr:rowOff>
    </xdr:from>
    <xdr:to>
      <xdr:col>24</xdr:col>
      <xdr:colOff>63500</xdr:colOff>
      <xdr:row>35</xdr:row>
      <xdr:rowOff>82958</xdr:rowOff>
    </xdr:to>
    <xdr:cxnSp macro="">
      <xdr:nvCxnSpPr>
        <xdr:cNvPr id="63" name="直線コネクタ 62"/>
        <xdr:cNvCxnSpPr/>
      </xdr:nvCxnSpPr>
      <xdr:spPr>
        <a:xfrm>
          <a:off x="3797300" y="607227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71528</xdr:rowOff>
    </xdr:from>
    <xdr:to>
      <xdr:col>19</xdr:col>
      <xdr:colOff>177800</xdr:colOff>
      <xdr:row>35</xdr:row>
      <xdr:rowOff>89424</xdr:rowOff>
    </xdr:to>
    <xdr:cxnSp macro="">
      <xdr:nvCxnSpPr>
        <xdr:cNvPr id="66" name="直線コネクタ 65"/>
        <xdr:cNvCxnSpPr/>
      </xdr:nvCxnSpPr>
      <xdr:spPr>
        <a:xfrm flipV="1">
          <a:off x="2908300" y="6072278"/>
          <a:ext cx="8890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39541</xdr:rowOff>
    </xdr:from>
    <xdr:to>
      <xdr:col>15</xdr:col>
      <xdr:colOff>50800</xdr:colOff>
      <xdr:row>35</xdr:row>
      <xdr:rowOff>89424</xdr:rowOff>
    </xdr:to>
    <xdr:cxnSp macro="">
      <xdr:nvCxnSpPr>
        <xdr:cNvPr id="69" name="直線コネクタ 68"/>
        <xdr:cNvCxnSpPr/>
      </xdr:nvCxnSpPr>
      <xdr:spPr>
        <a:xfrm>
          <a:off x="2019300" y="6040291"/>
          <a:ext cx="889000" cy="4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39541</xdr:rowOff>
    </xdr:from>
    <xdr:to>
      <xdr:col>10</xdr:col>
      <xdr:colOff>114300</xdr:colOff>
      <xdr:row>35</xdr:row>
      <xdr:rowOff>52260</xdr:rowOff>
    </xdr:to>
    <xdr:cxnSp macro="">
      <xdr:nvCxnSpPr>
        <xdr:cNvPr id="72" name="直線コネクタ 71"/>
        <xdr:cNvCxnSpPr/>
      </xdr:nvCxnSpPr>
      <xdr:spPr>
        <a:xfrm flipV="1">
          <a:off x="1130300" y="6040291"/>
          <a:ext cx="889000" cy="1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32158</xdr:rowOff>
    </xdr:from>
    <xdr:to>
      <xdr:col>24</xdr:col>
      <xdr:colOff>114300</xdr:colOff>
      <xdr:row>35</xdr:row>
      <xdr:rowOff>133758</xdr:rowOff>
    </xdr:to>
    <xdr:sp macro="" textlink="">
      <xdr:nvSpPr>
        <xdr:cNvPr id="82" name="楕円 81"/>
        <xdr:cNvSpPr/>
      </xdr:nvSpPr>
      <xdr:spPr>
        <a:xfrm>
          <a:off x="4584700" y="603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55035</xdr:rowOff>
    </xdr:from>
    <xdr:ext cx="534377" cy="259045"/>
    <xdr:sp macro="" textlink="">
      <xdr:nvSpPr>
        <xdr:cNvPr id="83" name="人件費該当値テキスト"/>
        <xdr:cNvSpPr txBox="1"/>
      </xdr:nvSpPr>
      <xdr:spPr>
        <a:xfrm>
          <a:off x="4686300" y="588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20728</xdr:rowOff>
    </xdr:from>
    <xdr:to>
      <xdr:col>20</xdr:col>
      <xdr:colOff>38100</xdr:colOff>
      <xdr:row>35</xdr:row>
      <xdr:rowOff>122328</xdr:rowOff>
    </xdr:to>
    <xdr:sp macro="" textlink="">
      <xdr:nvSpPr>
        <xdr:cNvPr id="84" name="楕円 83"/>
        <xdr:cNvSpPr/>
      </xdr:nvSpPr>
      <xdr:spPr>
        <a:xfrm>
          <a:off x="3746500" y="60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138855</xdr:rowOff>
    </xdr:from>
    <xdr:ext cx="534377" cy="259045"/>
    <xdr:sp macro="" textlink="">
      <xdr:nvSpPr>
        <xdr:cNvPr id="85" name="テキスト ボックス 84"/>
        <xdr:cNvSpPr txBox="1"/>
      </xdr:nvSpPr>
      <xdr:spPr>
        <a:xfrm>
          <a:off x="3530111" y="57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38624</xdr:rowOff>
    </xdr:from>
    <xdr:to>
      <xdr:col>15</xdr:col>
      <xdr:colOff>101600</xdr:colOff>
      <xdr:row>35</xdr:row>
      <xdr:rowOff>140224</xdr:rowOff>
    </xdr:to>
    <xdr:sp macro="" textlink="">
      <xdr:nvSpPr>
        <xdr:cNvPr id="86" name="楕円 85"/>
        <xdr:cNvSpPr/>
      </xdr:nvSpPr>
      <xdr:spPr>
        <a:xfrm>
          <a:off x="2857500" y="60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156751</xdr:rowOff>
    </xdr:from>
    <xdr:ext cx="534377" cy="259045"/>
    <xdr:sp macro="" textlink="">
      <xdr:nvSpPr>
        <xdr:cNvPr id="87" name="テキスト ボックス 86"/>
        <xdr:cNvSpPr txBox="1"/>
      </xdr:nvSpPr>
      <xdr:spPr>
        <a:xfrm>
          <a:off x="2641111" y="58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160191</xdr:rowOff>
    </xdr:from>
    <xdr:to>
      <xdr:col>10</xdr:col>
      <xdr:colOff>165100</xdr:colOff>
      <xdr:row>35</xdr:row>
      <xdr:rowOff>90341</xdr:rowOff>
    </xdr:to>
    <xdr:sp macro="" textlink="">
      <xdr:nvSpPr>
        <xdr:cNvPr id="88" name="楕円 87"/>
        <xdr:cNvSpPr/>
      </xdr:nvSpPr>
      <xdr:spPr>
        <a:xfrm>
          <a:off x="1968500" y="59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106868</xdr:rowOff>
    </xdr:from>
    <xdr:ext cx="534377" cy="259045"/>
    <xdr:sp macro="" textlink="">
      <xdr:nvSpPr>
        <xdr:cNvPr id="89" name="テキスト ボックス 88"/>
        <xdr:cNvSpPr txBox="1"/>
      </xdr:nvSpPr>
      <xdr:spPr>
        <a:xfrm>
          <a:off x="1752111" y="57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xdr:rowOff>
    </xdr:from>
    <xdr:to>
      <xdr:col>6</xdr:col>
      <xdr:colOff>38100</xdr:colOff>
      <xdr:row>35</xdr:row>
      <xdr:rowOff>103060</xdr:rowOff>
    </xdr:to>
    <xdr:sp macro="" textlink="">
      <xdr:nvSpPr>
        <xdr:cNvPr id="90" name="楕円 89"/>
        <xdr:cNvSpPr/>
      </xdr:nvSpPr>
      <xdr:spPr>
        <a:xfrm>
          <a:off x="1079500" y="60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119587</xdr:rowOff>
    </xdr:from>
    <xdr:ext cx="534377" cy="259045"/>
    <xdr:sp macro="" textlink="">
      <xdr:nvSpPr>
        <xdr:cNvPr id="91" name="テキスト ボックス 90"/>
        <xdr:cNvSpPr txBox="1"/>
      </xdr:nvSpPr>
      <xdr:spPr>
        <a:xfrm>
          <a:off x="863111" y="57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126126</xdr:rowOff>
    </xdr:from>
    <xdr:to>
      <xdr:col>24</xdr:col>
      <xdr:colOff>63500</xdr:colOff>
      <xdr:row>58</xdr:row>
      <xdr:rowOff>147538</xdr:rowOff>
    </xdr:to>
    <xdr:cxnSp macro="">
      <xdr:nvCxnSpPr>
        <xdr:cNvPr id="123" name="直線コネクタ 122"/>
        <xdr:cNvCxnSpPr/>
      </xdr:nvCxnSpPr>
      <xdr:spPr>
        <a:xfrm>
          <a:off x="3797300" y="10070226"/>
          <a:ext cx="8382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126126</xdr:rowOff>
    </xdr:from>
    <xdr:to>
      <xdr:col>19</xdr:col>
      <xdr:colOff>177800</xdr:colOff>
      <xdr:row>58</xdr:row>
      <xdr:rowOff>140015</xdr:rowOff>
    </xdr:to>
    <xdr:cxnSp macro="">
      <xdr:nvCxnSpPr>
        <xdr:cNvPr id="126" name="直線コネクタ 125"/>
        <xdr:cNvCxnSpPr/>
      </xdr:nvCxnSpPr>
      <xdr:spPr>
        <a:xfrm flipV="1">
          <a:off x="2908300" y="10070226"/>
          <a:ext cx="889000" cy="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140015</xdr:rowOff>
    </xdr:from>
    <xdr:to>
      <xdr:col>15</xdr:col>
      <xdr:colOff>50800</xdr:colOff>
      <xdr:row>59</xdr:row>
      <xdr:rowOff>3204</xdr:rowOff>
    </xdr:to>
    <xdr:cxnSp macro="">
      <xdr:nvCxnSpPr>
        <xdr:cNvPr id="129" name="直線コネクタ 128"/>
        <xdr:cNvCxnSpPr/>
      </xdr:nvCxnSpPr>
      <xdr:spPr>
        <a:xfrm flipV="1">
          <a:off x="2019300" y="10084115"/>
          <a:ext cx="889000" cy="3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154047</xdr:rowOff>
    </xdr:from>
    <xdr:to>
      <xdr:col>10</xdr:col>
      <xdr:colOff>114300</xdr:colOff>
      <xdr:row>59</xdr:row>
      <xdr:rowOff>3204</xdr:rowOff>
    </xdr:to>
    <xdr:cxnSp macro="">
      <xdr:nvCxnSpPr>
        <xdr:cNvPr id="132" name="直線コネクタ 131"/>
        <xdr:cNvCxnSpPr/>
      </xdr:nvCxnSpPr>
      <xdr:spPr>
        <a:xfrm>
          <a:off x="1130300" y="10098147"/>
          <a:ext cx="88900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96738</xdr:rowOff>
    </xdr:from>
    <xdr:to>
      <xdr:col>24</xdr:col>
      <xdr:colOff>114300</xdr:colOff>
      <xdr:row>59</xdr:row>
      <xdr:rowOff>26888</xdr:rowOff>
    </xdr:to>
    <xdr:sp macro="" textlink="">
      <xdr:nvSpPr>
        <xdr:cNvPr id="142" name="楕円 141"/>
        <xdr:cNvSpPr/>
      </xdr:nvSpPr>
      <xdr:spPr>
        <a:xfrm>
          <a:off x="4584700" y="1004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11665</xdr:rowOff>
    </xdr:from>
    <xdr:ext cx="534377" cy="259045"/>
    <xdr:sp macro="" textlink="">
      <xdr:nvSpPr>
        <xdr:cNvPr id="143" name="物件費該当値テキスト"/>
        <xdr:cNvSpPr txBox="1"/>
      </xdr:nvSpPr>
      <xdr:spPr>
        <a:xfrm>
          <a:off x="4686300" y="995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75326</xdr:rowOff>
    </xdr:from>
    <xdr:to>
      <xdr:col>20</xdr:col>
      <xdr:colOff>38100</xdr:colOff>
      <xdr:row>59</xdr:row>
      <xdr:rowOff>5476</xdr:rowOff>
    </xdr:to>
    <xdr:sp macro="" textlink="">
      <xdr:nvSpPr>
        <xdr:cNvPr id="144" name="楕円 143"/>
        <xdr:cNvSpPr/>
      </xdr:nvSpPr>
      <xdr:spPr>
        <a:xfrm>
          <a:off x="3746500" y="100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168053</xdr:rowOff>
    </xdr:from>
    <xdr:ext cx="534377" cy="259045"/>
    <xdr:sp macro="" textlink="">
      <xdr:nvSpPr>
        <xdr:cNvPr id="145" name="テキスト ボックス 144"/>
        <xdr:cNvSpPr txBox="1"/>
      </xdr:nvSpPr>
      <xdr:spPr>
        <a:xfrm>
          <a:off x="3530111" y="101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89215</xdr:rowOff>
    </xdr:from>
    <xdr:to>
      <xdr:col>15</xdr:col>
      <xdr:colOff>101600</xdr:colOff>
      <xdr:row>59</xdr:row>
      <xdr:rowOff>19365</xdr:rowOff>
    </xdr:to>
    <xdr:sp macro="" textlink="">
      <xdr:nvSpPr>
        <xdr:cNvPr id="146" name="楕円 145"/>
        <xdr:cNvSpPr/>
      </xdr:nvSpPr>
      <xdr:spPr>
        <a:xfrm>
          <a:off x="2857500" y="1003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10492</xdr:rowOff>
    </xdr:from>
    <xdr:ext cx="534377" cy="259045"/>
    <xdr:sp macro="" textlink="">
      <xdr:nvSpPr>
        <xdr:cNvPr id="147" name="テキスト ボックス 146"/>
        <xdr:cNvSpPr txBox="1"/>
      </xdr:nvSpPr>
      <xdr:spPr>
        <a:xfrm>
          <a:off x="2641111" y="101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123854</xdr:rowOff>
    </xdr:from>
    <xdr:to>
      <xdr:col>10</xdr:col>
      <xdr:colOff>165100</xdr:colOff>
      <xdr:row>59</xdr:row>
      <xdr:rowOff>54004</xdr:rowOff>
    </xdr:to>
    <xdr:sp macro="" textlink="">
      <xdr:nvSpPr>
        <xdr:cNvPr id="148" name="楕円 147"/>
        <xdr:cNvSpPr/>
      </xdr:nvSpPr>
      <xdr:spPr>
        <a:xfrm>
          <a:off x="1968500" y="100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45131</xdr:rowOff>
    </xdr:from>
    <xdr:ext cx="534377" cy="259045"/>
    <xdr:sp macro="" textlink="">
      <xdr:nvSpPr>
        <xdr:cNvPr id="149" name="テキスト ボックス 148"/>
        <xdr:cNvSpPr txBox="1"/>
      </xdr:nvSpPr>
      <xdr:spPr>
        <a:xfrm>
          <a:off x="1752111" y="1016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103247</xdr:rowOff>
    </xdr:from>
    <xdr:to>
      <xdr:col>6</xdr:col>
      <xdr:colOff>38100</xdr:colOff>
      <xdr:row>59</xdr:row>
      <xdr:rowOff>33397</xdr:rowOff>
    </xdr:to>
    <xdr:sp macro="" textlink="">
      <xdr:nvSpPr>
        <xdr:cNvPr id="150" name="楕円 149"/>
        <xdr:cNvSpPr/>
      </xdr:nvSpPr>
      <xdr:spPr>
        <a:xfrm>
          <a:off x="1079500" y="100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24524</xdr:rowOff>
    </xdr:from>
    <xdr:ext cx="534377" cy="259045"/>
    <xdr:sp macro="" textlink="">
      <xdr:nvSpPr>
        <xdr:cNvPr id="151" name="テキスト ボックス 150"/>
        <xdr:cNvSpPr txBox="1"/>
      </xdr:nvSpPr>
      <xdr:spPr>
        <a:xfrm>
          <a:off x="863111" y="101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163246</xdr:rowOff>
    </xdr:from>
    <xdr:to>
      <xdr:col>24</xdr:col>
      <xdr:colOff>63500</xdr:colOff>
      <xdr:row>78</xdr:row>
      <xdr:rowOff>15342</xdr:rowOff>
    </xdr:to>
    <xdr:cxnSp macro="">
      <xdr:nvCxnSpPr>
        <xdr:cNvPr id="180" name="直線コネクタ 179"/>
        <xdr:cNvCxnSpPr/>
      </xdr:nvCxnSpPr>
      <xdr:spPr>
        <a:xfrm flipV="1">
          <a:off x="3797300" y="13364896"/>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5435</xdr:rowOff>
    </xdr:from>
    <xdr:to>
      <xdr:col>19</xdr:col>
      <xdr:colOff>177800</xdr:colOff>
      <xdr:row>78</xdr:row>
      <xdr:rowOff>15342</xdr:rowOff>
    </xdr:to>
    <xdr:cxnSp macro="">
      <xdr:nvCxnSpPr>
        <xdr:cNvPr id="183" name="直線コネクタ 182"/>
        <xdr:cNvCxnSpPr/>
      </xdr:nvCxnSpPr>
      <xdr:spPr>
        <a:xfrm>
          <a:off x="2908300" y="13378535"/>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145414</xdr:rowOff>
    </xdr:from>
    <xdr:to>
      <xdr:col>15</xdr:col>
      <xdr:colOff>50800</xdr:colOff>
      <xdr:row>78</xdr:row>
      <xdr:rowOff>5435</xdr:rowOff>
    </xdr:to>
    <xdr:cxnSp macro="">
      <xdr:nvCxnSpPr>
        <xdr:cNvPr id="186" name="直線コネクタ 185"/>
        <xdr:cNvCxnSpPr/>
      </xdr:nvCxnSpPr>
      <xdr:spPr>
        <a:xfrm>
          <a:off x="2019300" y="13347064"/>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145414</xdr:rowOff>
    </xdr:from>
    <xdr:to>
      <xdr:col>10</xdr:col>
      <xdr:colOff>114300</xdr:colOff>
      <xdr:row>77</xdr:row>
      <xdr:rowOff>146938</xdr:rowOff>
    </xdr:to>
    <xdr:cxnSp macro="">
      <xdr:nvCxnSpPr>
        <xdr:cNvPr id="189" name="直線コネクタ 188"/>
        <xdr:cNvCxnSpPr/>
      </xdr:nvCxnSpPr>
      <xdr:spPr>
        <a:xfrm flipV="1">
          <a:off x="1130300" y="1334706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112446</xdr:rowOff>
    </xdr:from>
    <xdr:to>
      <xdr:col>24</xdr:col>
      <xdr:colOff>114300</xdr:colOff>
      <xdr:row>78</xdr:row>
      <xdr:rowOff>42596</xdr:rowOff>
    </xdr:to>
    <xdr:sp macro="" textlink="">
      <xdr:nvSpPr>
        <xdr:cNvPr id="199" name="楕円 198"/>
        <xdr:cNvSpPr/>
      </xdr:nvSpPr>
      <xdr:spPr>
        <a:xfrm>
          <a:off x="4584700" y="133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90873</xdr:rowOff>
    </xdr:from>
    <xdr:ext cx="469744" cy="259045"/>
    <xdr:sp macro="" textlink="">
      <xdr:nvSpPr>
        <xdr:cNvPr id="200" name="維持補修費該当値テキスト"/>
        <xdr:cNvSpPr txBox="1"/>
      </xdr:nvSpPr>
      <xdr:spPr>
        <a:xfrm>
          <a:off x="4686300" y="1329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135992</xdr:rowOff>
    </xdr:from>
    <xdr:to>
      <xdr:col>20</xdr:col>
      <xdr:colOff>38100</xdr:colOff>
      <xdr:row>78</xdr:row>
      <xdr:rowOff>66142</xdr:rowOff>
    </xdr:to>
    <xdr:sp macro="" textlink="">
      <xdr:nvSpPr>
        <xdr:cNvPr id="201" name="楕円 200"/>
        <xdr:cNvSpPr/>
      </xdr:nvSpPr>
      <xdr:spPr>
        <a:xfrm>
          <a:off x="3746500" y="133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57269</xdr:rowOff>
    </xdr:from>
    <xdr:ext cx="469744" cy="259045"/>
    <xdr:sp macro="" textlink="">
      <xdr:nvSpPr>
        <xdr:cNvPr id="202" name="テキスト ボックス 201"/>
        <xdr:cNvSpPr txBox="1"/>
      </xdr:nvSpPr>
      <xdr:spPr>
        <a:xfrm>
          <a:off x="3562428" y="1343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126085</xdr:rowOff>
    </xdr:from>
    <xdr:to>
      <xdr:col>15</xdr:col>
      <xdr:colOff>101600</xdr:colOff>
      <xdr:row>78</xdr:row>
      <xdr:rowOff>56235</xdr:rowOff>
    </xdr:to>
    <xdr:sp macro="" textlink="">
      <xdr:nvSpPr>
        <xdr:cNvPr id="203" name="楕円 202"/>
        <xdr:cNvSpPr/>
      </xdr:nvSpPr>
      <xdr:spPr>
        <a:xfrm>
          <a:off x="2857500" y="133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47362</xdr:rowOff>
    </xdr:from>
    <xdr:ext cx="469744" cy="259045"/>
    <xdr:sp macro="" textlink="">
      <xdr:nvSpPr>
        <xdr:cNvPr id="204" name="テキスト ボックス 203"/>
        <xdr:cNvSpPr txBox="1"/>
      </xdr:nvSpPr>
      <xdr:spPr>
        <a:xfrm>
          <a:off x="2673428" y="134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94614</xdr:rowOff>
    </xdr:from>
    <xdr:to>
      <xdr:col>10</xdr:col>
      <xdr:colOff>165100</xdr:colOff>
      <xdr:row>78</xdr:row>
      <xdr:rowOff>24764</xdr:rowOff>
    </xdr:to>
    <xdr:sp macro="" textlink="">
      <xdr:nvSpPr>
        <xdr:cNvPr id="205" name="楕円 204"/>
        <xdr:cNvSpPr/>
      </xdr:nvSpPr>
      <xdr:spPr>
        <a:xfrm>
          <a:off x="1968500" y="132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15891</xdr:rowOff>
    </xdr:from>
    <xdr:ext cx="469744" cy="259045"/>
    <xdr:sp macro="" textlink="">
      <xdr:nvSpPr>
        <xdr:cNvPr id="206" name="テキスト ボックス 205"/>
        <xdr:cNvSpPr txBox="1"/>
      </xdr:nvSpPr>
      <xdr:spPr>
        <a:xfrm>
          <a:off x="1784428" y="1338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96138</xdr:rowOff>
    </xdr:from>
    <xdr:to>
      <xdr:col>6</xdr:col>
      <xdr:colOff>38100</xdr:colOff>
      <xdr:row>78</xdr:row>
      <xdr:rowOff>26288</xdr:rowOff>
    </xdr:to>
    <xdr:sp macro="" textlink="">
      <xdr:nvSpPr>
        <xdr:cNvPr id="207" name="楕円 206"/>
        <xdr:cNvSpPr/>
      </xdr:nvSpPr>
      <xdr:spPr>
        <a:xfrm>
          <a:off x="1079500" y="132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17415</xdr:rowOff>
    </xdr:from>
    <xdr:ext cx="469744" cy="259045"/>
    <xdr:sp macro="" textlink="">
      <xdr:nvSpPr>
        <xdr:cNvPr id="208" name="テキスト ボックス 207"/>
        <xdr:cNvSpPr txBox="1"/>
      </xdr:nvSpPr>
      <xdr:spPr>
        <a:xfrm>
          <a:off x="895428" y="133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117281</xdr:rowOff>
    </xdr:from>
    <xdr:to>
      <xdr:col>24</xdr:col>
      <xdr:colOff>63500</xdr:colOff>
      <xdr:row>98</xdr:row>
      <xdr:rowOff>128972</xdr:rowOff>
    </xdr:to>
    <xdr:cxnSp macro="">
      <xdr:nvCxnSpPr>
        <xdr:cNvPr id="240" name="直線コネクタ 239"/>
        <xdr:cNvCxnSpPr/>
      </xdr:nvCxnSpPr>
      <xdr:spPr>
        <a:xfrm>
          <a:off x="3797300" y="16919381"/>
          <a:ext cx="8382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117281</xdr:rowOff>
    </xdr:from>
    <xdr:to>
      <xdr:col>19</xdr:col>
      <xdr:colOff>177800</xdr:colOff>
      <xdr:row>99</xdr:row>
      <xdr:rowOff>4401</xdr:rowOff>
    </xdr:to>
    <xdr:cxnSp macro="">
      <xdr:nvCxnSpPr>
        <xdr:cNvPr id="243" name="直線コネクタ 242"/>
        <xdr:cNvCxnSpPr/>
      </xdr:nvCxnSpPr>
      <xdr:spPr>
        <a:xfrm flipV="1">
          <a:off x="2908300" y="16919381"/>
          <a:ext cx="889000" cy="5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4401</xdr:rowOff>
    </xdr:from>
    <xdr:to>
      <xdr:col>15</xdr:col>
      <xdr:colOff>50800</xdr:colOff>
      <xdr:row>99</xdr:row>
      <xdr:rowOff>27980</xdr:rowOff>
    </xdr:to>
    <xdr:cxnSp macro="">
      <xdr:nvCxnSpPr>
        <xdr:cNvPr id="246" name="直線コネクタ 245"/>
        <xdr:cNvCxnSpPr/>
      </xdr:nvCxnSpPr>
      <xdr:spPr>
        <a:xfrm flipV="1">
          <a:off x="2019300" y="16977951"/>
          <a:ext cx="8890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27980</xdr:rowOff>
    </xdr:from>
    <xdr:to>
      <xdr:col>10</xdr:col>
      <xdr:colOff>114300</xdr:colOff>
      <xdr:row>99</xdr:row>
      <xdr:rowOff>84982</xdr:rowOff>
    </xdr:to>
    <xdr:cxnSp macro="">
      <xdr:nvCxnSpPr>
        <xdr:cNvPr id="249" name="直線コネクタ 248"/>
        <xdr:cNvCxnSpPr/>
      </xdr:nvCxnSpPr>
      <xdr:spPr>
        <a:xfrm flipV="1">
          <a:off x="1130300" y="17001530"/>
          <a:ext cx="889000" cy="5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78172</xdr:rowOff>
    </xdr:from>
    <xdr:to>
      <xdr:col>24</xdr:col>
      <xdr:colOff>114300</xdr:colOff>
      <xdr:row>99</xdr:row>
      <xdr:rowOff>8322</xdr:rowOff>
    </xdr:to>
    <xdr:sp macro="" textlink="">
      <xdr:nvSpPr>
        <xdr:cNvPr id="259" name="楕円 258"/>
        <xdr:cNvSpPr/>
      </xdr:nvSpPr>
      <xdr:spPr>
        <a:xfrm>
          <a:off x="4584700" y="1688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56599</xdr:rowOff>
    </xdr:from>
    <xdr:ext cx="534377" cy="259045"/>
    <xdr:sp macro="" textlink="">
      <xdr:nvSpPr>
        <xdr:cNvPr id="260" name="扶助費該当値テキスト"/>
        <xdr:cNvSpPr txBox="1"/>
      </xdr:nvSpPr>
      <xdr:spPr>
        <a:xfrm>
          <a:off x="4686300" y="1685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66481</xdr:rowOff>
    </xdr:from>
    <xdr:to>
      <xdr:col>20</xdr:col>
      <xdr:colOff>38100</xdr:colOff>
      <xdr:row>98</xdr:row>
      <xdr:rowOff>168081</xdr:rowOff>
    </xdr:to>
    <xdr:sp macro="" textlink="">
      <xdr:nvSpPr>
        <xdr:cNvPr id="261" name="楕円 260"/>
        <xdr:cNvSpPr/>
      </xdr:nvSpPr>
      <xdr:spPr>
        <a:xfrm>
          <a:off x="3746500" y="1686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159208</xdr:rowOff>
    </xdr:from>
    <xdr:ext cx="534377" cy="259045"/>
    <xdr:sp macro="" textlink="">
      <xdr:nvSpPr>
        <xdr:cNvPr id="262" name="テキスト ボックス 261"/>
        <xdr:cNvSpPr txBox="1"/>
      </xdr:nvSpPr>
      <xdr:spPr>
        <a:xfrm>
          <a:off x="3530111" y="1696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125051</xdr:rowOff>
    </xdr:from>
    <xdr:to>
      <xdr:col>15</xdr:col>
      <xdr:colOff>101600</xdr:colOff>
      <xdr:row>99</xdr:row>
      <xdr:rowOff>55201</xdr:rowOff>
    </xdr:to>
    <xdr:sp macro="" textlink="">
      <xdr:nvSpPr>
        <xdr:cNvPr id="263" name="楕円 262"/>
        <xdr:cNvSpPr/>
      </xdr:nvSpPr>
      <xdr:spPr>
        <a:xfrm>
          <a:off x="2857500" y="169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46328</xdr:rowOff>
    </xdr:from>
    <xdr:ext cx="534377" cy="259045"/>
    <xdr:sp macro="" textlink="">
      <xdr:nvSpPr>
        <xdr:cNvPr id="264" name="テキスト ボックス 263"/>
        <xdr:cNvSpPr txBox="1"/>
      </xdr:nvSpPr>
      <xdr:spPr>
        <a:xfrm>
          <a:off x="2641111" y="1701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148630</xdr:rowOff>
    </xdr:from>
    <xdr:to>
      <xdr:col>10</xdr:col>
      <xdr:colOff>165100</xdr:colOff>
      <xdr:row>99</xdr:row>
      <xdr:rowOff>78780</xdr:rowOff>
    </xdr:to>
    <xdr:sp macro="" textlink="">
      <xdr:nvSpPr>
        <xdr:cNvPr id="265" name="楕円 264"/>
        <xdr:cNvSpPr/>
      </xdr:nvSpPr>
      <xdr:spPr>
        <a:xfrm>
          <a:off x="1968500" y="169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69907</xdr:rowOff>
    </xdr:from>
    <xdr:ext cx="534377" cy="259045"/>
    <xdr:sp macro="" textlink="">
      <xdr:nvSpPr>
        <xdr:cNvPr id="266" name="テキスト ボックス 265"/>
        <xdr:cNvSpPr txBox="1"/>
      </xdr:nvSpPr>
      <xdr:spPr>
        <a:xfrm>
          <a:off x="1752111" y="1704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34182</xdr:rowOff>
    </xdr:from>
    <xdr:to>
      <xdr:col>6</xdr:col>
      <xdr:colOff>38100</xdr:colOff>
      <xdr:row>99</xdr:row>
      <xdr:rowOff>135782</xdr:rowOff>
    </xdr:to>
    <xdr:sp macro="" textlink="">
      <xdr:nvSpPr>
        <xdr:cNvPr id="267" name="楕円 266"/>
        <xdr:cNvSpPr/>
      </xdr:nvSpPr>
      <xdr:spPr>
        <a:xfrm>
          <a:off x="1079500" y="1700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126909</xdr:rowOff>
    </xdr:from>
    <xdr:ext cx="534377" cy="259045"/>
    <xdr:sp macro="" textlink="">
      <xdr:nvSpPr>
        <xdr:cNvPr id="268" name="テキスト ボックス 267"/>
        <xdr:cNvSpPr txBox="1"/>
      </xdr:nvSpPr>
      <xdr:spPr>
        <a:xfrm>
          <a:off x="863111" y="1710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108765</xdr:rowOff>
    </xdr:from>
    <xdr:to>
      <xdr:col>55</xdr:col>
      <xdr:colOff>0</xdr:colOff>
      <xdr:row>37</xdr:row>
      <xdr:rowOff>110074</xdr:rowOff>
    </xdr:to>
    <xdr:cxnSp macro="">
      <xdr:nvCxnSpPr>
        <xdr:cNvPr id="293" name="直線コネクタ 292"/>
        <xdr:cNvCxnSpPr/>
      </xdr:nvCxnSpPr>
      <xdr:spPr>
        <a:xfrm>
          <a:off x="9639300" y="6452415"/>
          <a:ext cx="8382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108765</xdr:rowOff>
    </xdr:from>
    <xdr:to>
      <xdr:col>50</xdr:col>
      <xdr:colOff>114300</xdr:colOff>
      <xdr:row>37</xdr:row>
      <xdr:rowOff>115297</xdr:rowOff>
    </xdr:to>
    <xdr:cxnSp macro="">
      <xdr:nvCxnSpPr>
        <xdr:cNvPr id="296" name="直線コネクタ 295"/>
        <xdr:cNvCxnSpPr/>
      </xdr:nvCxnSpPr>
      <xdr:spPr>
        <a:xfrm flipV="1">
          <a:off x="8750300" y="645241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107810</xdr:rowOff>
    </xdr:from>
    <xdr:to>
      <xdr:col>45</xdr:col>
      <xdr:colOff>177800</xdr:colOff>
      <xdr:row>37</xdr:row>
      <xdr:rowOff>115297</xdr:rowOff>
    </xdr:to>
    <xdr:cxnSp macro="">
      <xdr:nvCxnSpPr>
        <xdr:cNvPr id="299" name="直線コネクタ 298"/>
        <xdr:cNvCxnSpPr/>
      </xdr:nvCxnSpPr>
      <xdr:spPr>
        <a:xfrm>
          <a:off x="7861300" y="6451460"/>
          <a:ext cx="889000" cy="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107810</xdr:rowOff>
    </xdr:from>
    <xdr:to>
      <xdr:col>41</xdr:col>
      <xdr:colOff>50800</xdr:colOff>
      <xdr:row>37</xdr:row>
      <xdr:rowOff>119869</xdr:rowOff>
    </xdr:to>
    <xdr:cxnSp macro="">
      <xdr:nvCxnSpPr>
        <xdr:cNvPr id="302" name="直線コネクタ 301"/>
        <xdr:cNvCxnSpPr/>
      </xdr:nvCxnSpPr>
      <xdr:spPr>
        <a:xfrm flipV="1">
          <a:off x="6972300" y="6451460"/>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59274</xdr:rowOff>
    </xdr:from>
    <xdr:to>
      <xdr:col>55</xdr:col>
      <xdr:colOff>50800</xdr:colOff>
      <xdr:row>37</xdr:row>
      <xdr:rowOff>160874</xdr:rowOff>
    </xdr:to>
    <xdr:sp macro="" textlink="">
      <xdr:nvSpPr>
        <xdr:cNvPr id="312" name="楕円 311"/>
        <xdr:cNvSpPr/>
      </xdr:nvSpPr>
      <xdr:spPr>
        <a:xfrm>
          <a:off x="10426700" y="640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145651</xdr:rowOff>
    </xdr:from>
    <xdr:ext cx="534377" cy="259045"/>
    <xdr:sp macro="" textlink="">
      <xdr:nvSpPr>
        <xdr:cNvPr id="313" name="補助費等該当値テキスト"/>
        <xdr:cNvSpPr txBox="1"/>
      </xdr:nvSpPr>
      <xdr:spPr>
        <a:xfrm>
          <a:off x="10528300" y="631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57965</xdr:rowOff>
    </xdr:from>
    <xdr:to>
      <xdr:col>50</xdr:col>
      <xdr:colOff>165100</xdr:colOff>
      <xdr:row>37</xdr:row>
      <xdr:rowOff>159565</xdr:rowOff>
    </xdr:to>
    <xdr:sp macro="" textlink="">
      <xdr:nvSpPr>
        <xdr:cNvPr id="314" name="楕円 313"/>
        <xdr:cNvSpPr/>
      </xdr:nvSpPr>
      <xdr:spPr>
        <a:xfrm>
          <a:off x="9588500" y="64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150692</xdr:rowOff>
    </xdr:from>
    <xdr:ext cx="534377" cy="259045"/>
    <xdr:sp macro="" textlink="">
      <xdr:nvSpPr>
        <xdr:cNvPr id="315" name="テキスト ボックス 314"/>
        <xdr:cNvSpPr txBox="1"/>
      </xdr:nvSpPr>
      <xdr:spPr>
        <a:xfrm>
          <a:off x="9372111" y="64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64497</xdr:rowOff>
    </xdr:from>
    <xdr:to>
      <xdr:col>46</xdr:col>
      <xdr:colOff>38100</xdr:colOff>
      <xdr:row>37</xdr:row>
      <xdr:rowOff>166097</xdr:rowOff>
    </xdr:to>
    <xdr:sp macro="" textlink="">
      <xdr:nvSpPr>
        <xdr:cNvPr id="316" name="楕円 315"/>
        <xdr:cNvSpPr/>
      </xdr:nvSpPr>
      <xdr:spPr>
        <a:xfrm>
          <a:off x="8699500" y="64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157224</xdr:rowOff>
    </xdr:from>
    <xdr:ext cx="534377" cy="259045"/>
    <xdr:sp macro="" textlink="">
      <xdr:nvSpPr>
        <xdr:cNvPr id="317" name="テキスト ボックス 316"/>
        <xdr:cNvSpPr txBox="1"/>
      </xdr:nvSpPr>
      <xdr:spPr>
        <a:xfrm>
          <a:off x="8483111" y="65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57010</xdr:rowOff>
    </xdr:from>
    <xdr:to>
      <xdr:col>41</xdr:col>
      <xdr:colOff>101600</xdr:colOff>
      <xdr:row>37</xdr:row>
      <xdr:rowOff>158610</xdr:rowOff>
    </xdr:to>
    <xdr:sp macro="" textlink="">
      <xdr:nvSpPr>
        <xdr:cNvPr id="318" name="楕円 317"/>
        <xdr:cNvSpPr/>
      </xdr:nvSpPr>
      <xdr:spPr>
        <a:xfrm>
          <a:off x="7810500" y="64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149737</xdr:rowOff>
    </xdr:from>
    <xdr:ext cx="534377" cy="259045"/>
    <xdr:sp macro="" textlink="">
      <xdr:nvSpPr>
        <xdr:cNvPr id="319" name="テキスト ボックス 318"/>
        <xdr:cNvSpPr txBox="1"/>
      </xdr:nvSpPr>
      <xdr:spPr>
        <a:xfrm>
          <a:off x="7594111" y="64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69069</xdr:rowOff>
    </xdr:from>
    <xdr:to>
      <xdr:col>36</xdr:col>
      <xdr:colOff>165100</xdr:colOff>
      <xdr:row>37</xdr:row>
      <xdr:rowOff>170669</xdr:rowOff>
    </xdr:to>
    <xdr:sp macro="" textlink="">
      <xdr:nvSpPr>
        <xdr:cNvPr id="320" name="楕円 319"/>
        <xdr:cNvSpPr/>
      </xdr:nvSpPr>
      <xdr:spPr>
        <a:xfrm>
          <a:off x="6921500" y="64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161796</xdr:rowOff>
    </xdr:from>
    <xdr:ext cx="534377" cy="259045"/>
    <xdr:sp macro="" textlink="">
      <xdr:nvSpPr>
        <xdr:cNvPr id="321" name="テキスト ボックス 320"/>
        <xdr:cNvSpPr txBox="1"/>
      </xdr:nvSpPr>
      <xdr:spPr>
        <a:xfrm>
          <a:off x="6705111" y="65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77780</xdr:rowOff>
    </xdr:from>
    <xdr:to>
      <xdr:col>55</xdr:col>
      <xdr:colOff>0</xdr:colOff>
      <xdr:row>57</xdr:row>
      <xdr:rowOff>83221</xdr:rowOff>
    </xdr:to>
    <xdr:cxnSp macro="">
      <xdr:nvCxnSpPr>
        <xdr:cNvPr id="350" name="直線コネクタ 349"/>
        <xdr:cNvCxnSpPr/>
      </xdr:nvCxnSpPr>
      <xdr:spPr>
        <a:xfrm flipV="1">
          <a:off x="9639300" y="9678980"/>
          <a:ext cx="838200" cy="17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85278</xdr:rowOff>
    </xdr:from>
    <xdr:to>
      <xdr:col>50</xdr:col>
      <xdr:colOff>114300</xdr:colOff>
      <xdr:row>57</xdr:row>
      <xdr:rowOff>83221</xdr:rowOff>
    </xdr:to>
    <xdr:cxnSp macro="">
      <xdr:nvCxnSpPr>
        <xdr:cNvPr id="353" name="直線コネクタ 352"/>
        <xdr:cNvCxnSpPr/>
      </xdr:nvCxnSpPr>
      <xdr:spPr>
        <a:xfrm>
          <a:off x="8750300" y="9686478"/>
          <a:ext cx="889000" cy="1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85278</xdr:rowOff>
    </xdr:from>
    <xdr:to>
      <xdr:col>45</xdr:col>
      <xdr:colOff>177800</xdr:colOff>
      <xdr:row>58</xdr:row>
      <xdr:rowOff>44389</xdr:rowOff>
    </xdr:to>
    <xdr:cxnSp macro="">
      <xdr:nvCxnSpPr>
        <xdr:cNvPr id="356" name="直線コネクタ 355"/>
        <xdr:cNvCxnSpPr/>
      </xdr:nvCxnSpPr>
      <xdr:spPr>
        <a:xfrm flipV="1">
          <a:off x="7861300" y="9686478"/>
          <a:ext cx="889000" cy="30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152205</xdr:rowOff>
    </xdr:from>
    <xdr:to>
      <xdr:col>41</xdr:col>
      <xdr:colOff>50800</xdr:colOff>
      <xdr:row>58</xdr:row>
      <xdr:rowOff>44389</xdr:rowOff>
    </xdr:to>
    <xdr:cxnSp macro="">
      <xdr:nvCxnSpPr>
        <xdr:cNvPr id="359" name="直線コネクタ 358"/>
        <xdr:cNvCxnSpPr/>
      </xdr:nvCxnSpPr>
      <xdr:spPr>
        <a:xfrm>
          <a:off x="6972300" y="9924855"/>
          <a:ext cx="889000" cy="6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26980</xdr:rowOff>
    </xdr:from>
    <xdr:to>
      <xdr:col>55</xdr:col>
      <xdr:colOff>50800</xdr:colOff>
      <xdr:row>56</xdr:row>
      <xdr:rowOff>128580</xdr:rowOff>
    </xdr:to>
    <xdr:sp macro="" textlink="">
      <xdr:nvSpPr>
        <xdr:cNvPr id="369" name="楕円 368"/>
        <xdr:cNvSpPr/>
      </xdr:nvSpPr>
      <xdr:spPr>
        <a:xfrm>
          <a:off x="10426700" y="96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49857</xdr:rowOff>
    </xdr:from>
    <xdr:ext cx="534377" cy="259045"/>
    <xdr:sp macro="" textlink="">
      <xdr:nvSpPr>
        <xdr:cNvPr id="370" name="普通建設事業費該当値テキスト"/>
        <xdr:cNvSpPr txBox="1"/>
      </xdr:nvSpPr>
      <xdr:spPr>
        <a:xfrm>
          <a:off x="10528300" y="94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32421</xdr:rowOff>
    </xdr:from>
    <xdr:to>
      <xdr:col>50</xdr:col>
      <xdr:colOff>165100</xdr:colOff>
      <xdr:row>57</xdr:row>
      <xdr:rowOff>134021</xdr:rowOff>
    </xdr:to>
    <xdr:sp macro="" textlink="">
      <xdr:nvSpPr>
        <xdr:cNvPr id="371" name="楕円 370"/>
        <xdr:cNvSpPr/>
      </xdr:nvSpPr>
      <xdr:spPr>
        <a:xfrm>
          <a:off x="9588500" y="980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125148</xdr:rowOff>
    </xdr:from>
    <xdr:ext cx="534377" cy="259045"/>
    <xdr:sp macro="" textlink="">
      <xdr:nvSpPr>
        <xdr:cNvPr id="372" name="テキスト ボックス 371"/>
        <xdr:cNvSpPr txBox="1"/>
      </xdr:nvSpPr>
      <xdr:spPr>
        <a:xfrm>
          <a:off x="9372111" y="989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34478</xdr:rowOff>
    </xdr:from>
    <xdr:to>
      <xdr:col>46</xdr:col>
      <xdr:colOff>38100</xdr:colOff>
      <xdr:row>56</xdr:row>
      <xdr:rowOff>136078</xdr:rowOff>
    </xdr:to>
    <xdr:sp macro="" textlink="">
      <xdr:nvSpPr>
        <xdr:cNvPr id="373" name="楕円 372"/>
        <xdr:cNvSpPr/>
      </xdr:nvSpPr>
      <xdr:spPr>
        <a:xfrm>
          <a:off x="8699500" y="963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152605</xdr:rowOff>
    </xdr:from>
    <xdr:ext cx="534377" cy="259045"/>
    <xdr:sp macro="" textlink="">
      <xdr:nvSpPr>
        <xdr:cNvPr id="374" name="テキスト ボックス 373"/>
        <xdr:cNvSpPr txBox="1"/>
      </xdr:nvSpPr>
      <xdr:spPr>
        <a:xfrm>
          <a:off x="8483111" y="941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165039</xdr:rowOff>
    </xdr:from>
    <xdr:to>
      <xdr:col>41</xdr:col>
      <xdr:colOff>101600</xdr:colOff>
      <xdr:row>58</xdr:row>
      <xdr:rowOff>95189</xdr:rowOff>
    </xdr:to>
    <xdr:sp macro="" textlink="">
      <xdr:nvSpPr>
        <xdr:cNvPr id="375" name="楕円 374"/>
        <xdr:cNvSpPr/>
      </xdr:nvSpPr>
      <xdr:spPr>
        <a:xfrm>
          <a:off x="7810500" y="99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86316</xdr:rowOff>
    </xdr:from>
    <xdr:ext cx="534377" cy="259045"/>
    <xdr:sp macro="" textlink="">
      <xdr:nvSpPr>
        <xdr:cNvPr id="376" name="テキスト ボックス 375"/>
        <xdr:cNvSpPr txBox="1"/>
      </xdr:nvSpPr>
      <xdr:spPr>
        <a:xfrm>
          <a:off x="7594111" y="1003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101405</xdr:rowOff>
    </xdr:from>
    <xdr:to>
      <xdr:col>36</xdr:col>
      <xdr:colOff>165100</xdr:colOff>
      <xdr:row>58</xdr:row>
      <xdr:rowOff>31555</xdr:rowOff>
    </xdr:to>
    <xdr:sp macro="" textlink="">
      <xdr:nvSpPr>
        <xdr:cNvPr id="377" name="楕円 376"/>
        <xdr:cNvSpPr/>
      </xdr:nvSpPr>
      <xdr:spPr>
        <a:xfrm>
          <a:off x="6921500" y="98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22682</xdr:rowOff>
    </xdr:from>
    <xdr:ext cx="534377" cy="259045"/>
    <xdr:sp macro="" textlink="">
      <xdr:nvSpPr>
        <xdr:cNvPr id="378" name="テキスト ボックス 377"/>
        <xdr:cNvSpPr txBox="1"/>
      </xdr:nvSpPr>
      <xdr:spPr>
        <a:xfrm>
          <a:off x="6705111" y="99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130377</xdr:rowOff>
    </xdr:from>
    <xdr:to>
      <xdr:col>55</xdr:col>
      <xdr:colOff>0</xdr:colOff>
      <xdr:row>78</xdr:row>
      <xdr:rowOff>45811</xdr:rowOff>
    </xdr:to>
    <xdr:cxnSp macro="">
      <xdr:nvCxnSpPr>
        <xdr:cNvPr id="409" name="直線コネクタ 408"/>
        <xdr:cNvCxnSpPr/>
      </xdr:nvCxnSpPr>
      <xdr:spPr>
        <a:xfrm flipV="1">
          <a:off x="9639300" y="12989127"/>
          <a:ext cx="838200" cy="4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25530</xdr:rowOff>
    </xdr:from>
    <xdr:to>
      <xdr:col>50</xdr:col>
      <xdr:colOff>114300</xdr:colOff>
      <xdr:row>78</xdr:row>
      <xdr:rowOff>45811</xdr:rowOff>
    </xdr:to>
    <xdr:cxnSp macro="">
      <xdr:nvCxnSpPr>
        <xdr:cNvPr id="412" name="直線コネクタ 411"/>
        <xdr:cNvCxnSpPr/>
      </xdr:nvCxnSpPr>
      <xdr:spPr>
        <a:xfrm>
          <a:off x="8750300" y="13055730"/>
          <a:ext cx="889000" cy="36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25530</xdr:rowOff>
    </xdr:from>
    <xdr:to>
      <xdr:col>45</xdr:col>
      <xdr:colOff>177800</xdr:colOff>
      <xdr:row>78</xdr:row>
      <xdr:rowOff>171312</xdr:rowOff>
    </xdr:to>
    <xdr:cxnSp macro="">
      <xdr:nvCxnSpPr>
        <xdr:cNvPr id="415" name="直線コネクタ 414"/>
        <xdr:cNvCxnSpPr/>
      </xdr:nvCxnSpPr>
      <xdr:spPr>
        <a:xfrm flipV="1">
          <a:off x="7861300" y="13055730"/>
          <a:ext cx="889000" cy="48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79577</xdr:rowOff>
    </xdr:from>
    <xdr:to>
      <xdr:col>55</xdr:col>
      <xdr:colOff>50800</xdr:colOff>
      <xdr:row>76</xdr:row>
      <xdr:rowOff>9727</xdr:rowOff>
    </xdr:to>
    <xdr:sp macro="" textlink="">
      <xdr:nvSpPr>
        <xdr:cNvPr id="425" name="楕円 424"/>
        <xdr:cNvSpPr/>
      </xdr:nvSpPr>
      <xdr:spPr>
        <a:xfrm>
          <a:off x="10426700" y="129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102454</xdr:rowOff>
    </xdr:from>
    <xdr:ext cx="534377" cy="259045"/>
    <xdr:sp macro="" textlink="">
      <xdr:nvSpPr>
        <xdr:cNvPr id="426" name="普通建設事業費 （ うち新規整備　）該当値テキスト"/>
        <xdr:cNvSpPr txBox="1"/>
      </xdr:nvSpPr>
      <xdr:spPr>
        <a:xfrm>
          <a:off x="10528300" y="1278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166461</xdr:rowOff>
    </xdr:from>
    <xdr:to>
      <xdr:col>50</xdr:col>
      <xdr:colOff>165100</xdr:colOff>
      <xdr:row>78</xdr:row>
      <xdr:rowOff>96611</xdr:rowOff>
    </xdr:to>
    <xdr:sp macro="" textlink="">
      <xdr:nvSpPr>
        <xdr:cNvPr id="427" name="楕円 426"/>
        <xdr:cNvSpPr/>
      </xdr:nvSpPr>
      <xdr:spPr>
        <a:xfrm>
          <a:off x="9588500" y="133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87738</xdr:rowOff>
    </xdr:from>
    <xdr:ext cx="534377" cy="259045"/>
    <xdr:sp macro="" textlink="">
      <xdr:nvSpPr>
        <xdr:cNvPr id="428" name="テキスト ボックス 427"/>
        <xdr:cNvSpPr txBox="1"/>
      </xdr:nvSpPr>
      <xdr:spPr>
        <a:xfrm>
          <a:off x="9372111" y="1346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146180</xdr:rowOff>
    </xdr:from>
    <xdr:to>
      <xdr:col>46</xdr:col>
      <xdr:colOff>38100</xdr:colOff>
      <xdr:row>76</xdr:row>
      <xdr:rowOff>76330</xdr:rowOff>
    </xdr:to>
    <xdr:sp macro="" textlink="">
      <xdr:nvSpPr>
        <xdr:cNvPr id="429" name="楕円 428"/>
        <xdr:cNvSpPr/>
      </xdr:nvSpPr>
      <xdr:spPr>
        <a:xfrm>
          <a:off x="8699500" y="1300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92858</xdr:rowOff>
    </xdr:from>
    <xdr:ext cx="534377" cy="259045"/>
    <xdr:sp macro="" textlink="">
      <xdr:nvSpPr>
        <xdr:cNvPr id="430" name="テキスト ボックス 429"/>
        <xdr:cNvSpPr txBox="1"/>
      </xdr:nvSpPr>
      <xdr:spPr>
        <a:xfrm>
          <a:off x="8483111" y="127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120512</xdr:rowOff>
    </xdr:from>
    <xdr:to>
      <xdr:col>41</xdr:col>
      <xdr:colOff>101600</xdr:colOff>
      <xdr:row>79</xdr:row>
      <xdr:rowOff>50662</xdr:rowOff>
    </xdr:to>
    <xdr:sp macro="" textlink="">
      <xdr:nvSpPr>
        <xdr:cNvPr id="431" name="楕円 430"/>
        <xdr:cNvSpPr/>
      </xdr:nvSpPr>
      <xdr:spPr>
        <a:xfrm>
          <a:off x="7810500" y="134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41789</xdr:rowOff>
    </xdr:from>
    <xdr:ext cx="469744" cy="259045"/>
    <xdr:sp macro="" textlink="">
      <xdr:nvSpPr>
        <xdr:cNvPr id="432" name="テキスト ボックス 431"/>
        <xdr:cNvSpPr txBox="1"/>
      </xdr:nvSpPr>
      <xdr:spPr>
        <a:xfrm>
          <a:off x="7626428" y="1358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24955</xdr:rowOff>
    </xdr:from>
    <xdr:to>
      <xdr:col>55</xdr:col>
      <xdr:colOff>0</xdr:colOff>
      <xdr:row>98</xdr:row>
      <xdr:rowOff>77673</xdr:rowOff>
    </xdr:to>
    <xdr:cxnSp macro="">
      <xdr:nvCxnSpPr>
        <xdr:cNvPr id="461" name="直線コネクタ 460"/>
        <xdr:cNvCxnSpPr/>
      </xdr:nvCxnSpPr>
      <xdr:spPr>
        <a:xfrm>
          <a:off x="9639300" y="16827055"/>
          <a:ext cx="838200" cy="5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166460</xdr:rowOff>
    </xdr:from>
    <xdr:to>
      <xdr:col>50</xdr:col>
      <xdr:colOff>114300</xdr:colOff>
      <xdr:row>98</xdr:row>
      <xdr:rowOff>24955</xdr:rowOff>
    </xdr:to>
    <xdr:cxnSp macro="">
      <xdr:nvCxnSpPr>
        <xdr:cNvPr id="464" name="直線コネクタ 463"/>
        <xdr:cNvCxnSpPr/>
      </xdr:nvCxnSpPr>
      <xdr:spPr>
        <a:xfrm>
          <a:off x="8750300" y="16797110"/>
          <a:ext cx="889000" cy="2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166460</xdr:rowOff>
    </xdr:from>
    <xdr:to>
      <xdr:col>45</xdr:col>
      <xdr:colOff>177800</xdr:colOff>
      <xdr:row>98</xdr:row>
      <xdr:rowOff>83553</xdr:rowOff>
    </xdr:to>
    <xdr:cxnSp macro="">
      <xdr:nvCxnSpPr>
        <xdr:cNvPr id="467" name="直線コネクタ 466"/>
        <xdr:cNvCxnSpPr/>
      </xdr:nvCxnSpPr>
      <xdr:spPr>
        <a:xfrm flipV="1">
          <a:off x="7861300" y="16797110"/>
          <a:ext cx="889000" cy="8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26873</xdr:rowOff>
    </xdr:from>
    <xdr:to>
      <xdr:col>55</xdr:col>
      <xdr:colOff>50800</xdr:colOff>
      <xdr:row>98</xdr:row>
      <xdr:rowOff>128473</xdr:rowOff>
    </xdr:to>
    <xdr:sp macro="" textlink="">
      <xdr:nvSpPr>
        <xdr:cNvPr id="477" name="楕円 476"/>
        <xdr:cNvSpPr/>
      </xdr:nvSpPr>
      <xdr:spPr>
        <a:xfrm>
          <a:off x="10426700" y="1682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113250</xdr:rowOff>
    </xdr:from>
    <xdr:ext cx="534377" cy="259045"/>
    <xdr:sp macro="" textlink="">
      <xdr:nvSpPr>
        <xdr:cNvPr id="478" name="普通建設事業費 （ うち更新整備　）該当値テキスト"/>
        <xdr:cNvSpPr txBox="1"/>
      </xdr:nvSpPr>
      <xdr:spPr>
        <a:xfrm>
          <a:off x="10528300" y="1674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145605</xdr:rowOff>
    </xdr:from>
    <xdr:to>
      <xdr:col>50</xdr:col>
      <xdr:colOff>165100</xdr:colOff>
      <xdr:row>98</xdr:row>
      <xdr:rowOff>75755</xdr:rowOff>
    </xdr:to>
    <xdr:sp macro="" textlink="">
      <xdr:nvSpPr>
        <xdr:cNvPr id="479" name="楕円 478"/>
        <xdr:cNvSpPr/>
      </xdr:nvSpPr>
      <xdr:spPr>
        <a:xfrm>
          <a:off x="9588500" y="167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66882</xdr:rowOff>
    </xdr:from>
    <xdr:ext cx="534377" cy="259045"/>
    <xdr:sp macro="" textlink="">
      <xdr:nvSpPr>
        <xdr:cNvPr id="480" name="テキスト ボックス 479"/>
        <xdr:cNvSpPr txBox="1"/>
      </xdr:nvSpPr>
      <xdr:spPr>
        <a:xfrm>
          <a:off x="9372111" y="1686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115660</xdr:rowOff>
    </xdr:from>
    <xdr:to>
      <xdr:col>46</xdr:col>
      <xdr:colOff>38100</xdr:colOff>
      <xdr:row>98</xdr:row>
      <xdr:rowOff>45810</xdr:rowOff>
    </xdr:to>
    <xdr:sp macro="" textlink="">
      <xdr:nvSpPr>
        <xdr:cNvPr id="481" name="楕円 480"/>
        <xdr:cNvSpPr/>
      </xdr:nvSpPr>
      <xdr:spPr>
        <a:xfrm>
          <a:off x="8699500" y="167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36937</xdr:rowOff>
    </xdr:from>
    <xdr:ext cx="534377" cy="259045"/>
    <xdr:sp macro="" textlink="">
      <xdr:nvSpPr>
        <xdr:cNvPr id="482" name="テキスト ボックス 481"/>
        <xdr:cNvSpPr txBox="1"/>
      </xdr:nvSpPr>
      <xdr:spPr>
        <a:xfrm>
          <a:off x="8483111" y="168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32753</xdr:rowOff>
    </xdr:from>
    <xdr:to>
      <xdr:col>41</xdr:col>
      <xdr:colOff>101600</xdr:colOff>
      <xdr:row>98</xdr:row>
      <xdr:rowOff>134353</xdr:rowOff>
    </xdr:to>
    <xdr:sp macro="" textlink="">
      <xdr:nvSpPr>
        <xdr:cNvPr id="483" name="楕円 482"/>
        <xdr:cNvSpPr/>
      </xdr:nvSpPr>
      <xdr:spPr>
        <a:xfrm>
          <a:off x="7810500" y="168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125480</xdr:rowOff>
    </xdr:from>
    <xdr:ext cx="534377" cy="259045"/>
    <xdr:sp macro="" textlink="">
      <xdr:nvSpPr>
        <xdr:cNvPr id="484" name="テキスト ボックス 483"/>
        <xdr:cNvSpPr txBox="1"/>
      </xdr:nvSpPr>
      <xdr:spPr>
        <a:xfrm>
          <a:off x="7594111" y="1692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115599</xdr:rowOff>
    </xdr:from>
    <xdr:to>
      <xdr:col>85</xdr:col>
      <xdr:colOff>127000</xdr:colOff>
      <xdr:row>77</xdr:row>
      <xdr:rowOff>128694</xdr:rowOff>
    </xdr:to>
    <xdr:cxnSp macro="">
      <xdr:nvCxnSpPr>
        <xdr:cNvPr id="619" name="直線コネクタ 618"/>
        <xdr:cNvCxnSpPr/>
      </xdr:nvCxnSpPr>
      <xdr:spPr>
        <a:xfrm flipV="1">
          <a:off x="15481300" y="13317249"/>
          <a:ext cx="8382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128694</xdr:rowOff>
    </xdr:from>
    <xdr:to>
      <xdr:col>81</xdr:col>
      <xdr:colOff>50800</xdr:colOff>
      <xdr:row>77</xdr:row>
      <xdr:rowOff>149808</xdr:rowOff>
    </xdr:to>
    <xdr:cxnSp macro="">
      <xdr:nvCxnSpPr>
        <xdr:cNvPr id="622" name="直線コネクタ 621"/>
        <xdr:cNvCxnSpPr/>
      </xdr:nvCxnSpPr>
      <xdr:spPr>
        <a:xfrm flipV="1">
          <a:off x="14592300" y="13330344"/>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109345</xdr:rowOff>
    </xdr:from>
    <xdr:to>
      <xdr:col>76</xdr:col>
      <xdr:colOff>114300</xdr:colOff>
      <xdr:row>77</xdr:row>
      <xdr:rowOff>149808</xdr:rowOff>
    </xdr:to>
    <xdr:cxnSp macro="">
      <xdr:nvCxnSpPr>
        <xdr:cNvPr id="625" name="直線コネクタ 624"/>
        <xdr:cNvCxnSpPr/>
      </xdr:nvCxnSpPr>
      <xdr:spPr>
        <a:xfrm>
          <a:off x="13703300" y="13310995"/>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76198</xdr:rowOff>
    </xdr:from>
    <xdr:to>
      <xdr:col>71</xdr:col>
      <xdr:colOff>177800</xdr:colOff>
      <xdr:row>77</xdr:row>
      <xdr:rowOff>109345</xdr:rowOff>
    </xdr:to>
    <xdr:cxnSp macro="">
      <xdr:nvCxnSpPr>
        <xdr:cNvPr id="628" name="直線コネクタ 627"/>
        <xdr:cNvCxnSpPr/>
      </xdr:nvCxnSpPr>
      <xdr:spPr>
        <a:xfrm>
          <a:off x="12814300" y="13277848"/>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64799</xdr:rowOff>
    </xdr:from>
    <xdr:to>
      <xdr:col>85</xdr:col>
      <xdr:colOff>177800</xdr:colOff>
      <xdr:row>77</xdr:row>
      <xdr:rowOff>166399</xdr:rowOff>
    </xdr:to>
    <xdr:sp macro="" textlink="">
      <xdr:nvSpPr>
        <xdr:cNvPr id="638" name="楕円 637"/>
        <xdr:cNvSpPr/>
      </xdr:nvSpPr>
      <xdr:spPr>
        <a:xfrm>
          <a:off x="16268700" y="1326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151176</xdr:rowOff>
    </xdr:from>
    <xdr:ext cx="534377" cy="259045"/>
    <xdr:sp macro="" textlink="">
      <xdr:nvSpPr>
        <xdr:cNvPr id="639" name="公債費該当値テキスト"/>
        <xdr:cNvSpPr txBox="1"/>
      </xdr:nvSpPr>
      <xdr:spPr>
        <a:xfrm>
          <a:off x="16370300" y="131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77894</xdr:rowOff>
    </xdr:from>
    <xdr:to>
      <xdr:col>81</xdr:col>
      <xdr:colOff>101600</xdr:colOff>
      <xdr:row>78</xdr:row>
      <xdr:rowOff>8044</xdr:rowOff>
    </xdr:to>
    <xdr:sp macro="" textlink="">
      <xdr:nvSpPr>
        <xdr:cNvPr id="640" name="楕円 639"/>
        <xdr:cNvSpPr/>
      </xdr:nvSpPr>
      <xdr:spPr>
        <a:xfrm>
          <a:off x="15430500" y="132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170621</xdr:rowOff>
    </xdr:from>
    <xdr:ext cx="534377" cy="259045"/>
    <xdr:sp macro="" textlink="">
      <xdr:nvSpPr>
        <xdr:cNvPr id="641" name="テキスト ボックス 640"/>
        <xdr:cNvSpPr txBox="1"/>
      </xdr:nvSpPr>
      <xdr:spPr>
        <a:xfrm>
          <a:off x="15214111" y="1337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99008</xdr:rowOff>
    </xdr:from>
    <xdr:to>
      <xdr:col>76</xdr:col>
      <xdr:colOff>165100</xdr:colOff>
      <xdr:row>78</xdr:row>
      <xdr:rowOff>29158</xdr:rowOff>
    </xdr:to>
    <xdr:sp macro="" textlink="">
      <xdr:nvSpPr>
        <xdr:cNvPr id="642" name="楕円 641"/>
        <xdr:cNvSpPr/>
      </xdr:nvSpPr>
      <xdr:spPr>
        <a:xfrm>
          <a:off x="14541500" y="133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20285</xdr:rowOff>
    </xdr:from>
    <xdr:ext cx="534377" cy="259045"/>
    <xdr:sp macro="" textlink="">
      <xdr:nvSpPr>
        <xdr:cNvPr id="643" name="テキスト ボックス 642"/>
        <xdr:cNvSpPr txBox="1"/>
      </xdr:nvSpPr>
      <xdr:spPr>
        <a:xfrm>
          <a:off x="14325111" y="1339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58545</xdr:rowOff>
    </xdr:from>
    <xdr:to>
      <xdr:col>72</xdr:col>
      <xdr:colOff>38100</xdr:colOff>
      <xdr:row>77</xdr:row>
      <xdr:rowOff>160145</xdr:rowOff>
    </xdr:to>
    <xdr:sp macro="" textlink="">
      <xdr:nvSpPr>
        <xdr:cNvPr id="644" name="楕円 643"/>
        <xdr:cNvSpPr/>
      </xdr:nvSpPr>
      <xdr:spPr>
        <a:xfrm>
          <a:off x="13652500" y="1326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151272</xdr:rowOff>
    </xdr:from>
    <xdr:ext cx="534377" cy="259045"/>
    <xdr:sp macro="" textlink="">
      <xdr:nvSpPr>
        <xdr:cNvPr id="645" name="テキスト ボックス 644"/>
        <xdr:cNvSpPr txBox="1"/>
      </xdr:nvSpPr>
      <xdr:spPr>
        <a:xfrm>
          <a:off x="13436111" y="133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25398</xdr:rowOff>
    </xdr:from>
    <xdr:to>
      <xdr:col>67</xdr:col>
      <xdr:colOff>101600</xdr:colOff>
      <xdr:row>77</xdr:row>
      <xdr:rowOff>126998</xdr:rowOff>
    </xdr:to>
    <xdr:sp macro="" textlink="">
      <xdr:nvSpPr>
        <xdr:cNvPr id="646" name="楕円 645"/>
        <xdr:cNvSpPr/>
      </xdr:nvSpPr>
      <xdr:spPr>
        <a:xfrm>
          <a:off x="12763500" y="1322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118125</xdr:rowOff>
    </xdr:from>
    <xdr:ext cx="534377" cy="259045"/>
    <xdr:sp macro="" textlink="">
      <xdr:nvSpPr>
        <xdr:cNvPr id="647" name="テキスト ボックス 646"/>
        <xdr:cNvSpPr txBox="1"/>
      </xdr:nvSpPr>
      <xdr:spPr>
        <a:xfrm>
          <a:off x="12547111" y="133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55561</xdr:rowOff>
    </xdr:from>
    <xdr:to>
      <xdr:col>85</xdr:col>
      <xdr:colOff>127000</xdr:colOff>
      <xdr:row>98</xdr:row>
      <xdr:rowOff>56787</xdr:rowOff>
    </xdr:to>
    <xdr:cxnSp macro="">
      <xdr:nvCxnSpPr>
        <xdr:cNvPr id="674" name="直線コネクタ 673"/>
        <xdr:cNvCxnSpPr/>
      </xdr:nvCxnSpPr>
      <xdr:spPr>
        <a:xfrm flipV="1">
          <a:off x="15481300" y="16857661"/>
          <a:ext cx="8382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56787</xdr:rowOff>
    </xdr:from>
    <xdr:to>
      <xdr:col>81</xdr:col>
      <xdr:colOff>50800</xdr:colOff>
      <xdr:row>98</xdr:row>
      <xdr:rowOff>85541</xdr:rowOff>
    </xdr:to>
    <xdr:cxnSp macro="">
      <xdr:nvCxnSpPr>
        <xdr:cNvPr id="677" name="直線コネクタ 676"/>
        <xdr:cNvCxnSpPr/>
      </xdr:nvCxnSpPr>
      <xdr:spPr>
        <a:xfrm flipV="1">
          <a:off x="14592300" y="16858887"/>
          <a:ext cx="889000" cy="2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84164</xdr:rowOff>
    </xdr:from>
    <xdr:to>
      <xdr:col>76</xdr:col>
      <xdr:colOff>114300</xdr:colOff>
      <xdr:row>98</xdr:row>
      <xdr:rowOff>85541</xdr:rowOff>
    </xdr:to>
    <xdr:cxnSp macro="">
      <xdr:nvCxnSpPr>
        <xdr:cNvPr id="680" name="直線コネクタ 679"/>
        <xdr:cNvCxnSpPr/>
      </xdr:nvCxnSpPr>
      <xdr:spPr>
        <a:xfrm>
          <a:off x="13703300" y="16886264"/>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82756</xdr:rowOff>
    </xdr:from>
    <xdr:to>
      <xdr:col>71</xdr:col>
      <xdr:colOff>177800</xdr:colOff>
      <xdr:row>98</xdr:row>
      <xdr:rowOff>84164</xdr:rowOff>
    </xdr:to>
    <xdr:cxnSp macro="">
      <xdr:nvCxnSpPr>
        <xdr:cNvPr id="683" name="直線コネクタ 682"/>
        <xdr:cNvCxnSpPr/>
      </xdr:nvCxnSpPr>
      <xdr:spPr>
        <a:xfrm>
          <a:off x="12814300" y="16884856"/>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4761</xdr:rowOff>
    </xdr:from>
    <xdr:to>
      <xdr:col>85</xdr:col>
      <xdr:colOff>177800</xdr:colOff>
      <xdr:row>98</xdr:row>
      <xdr:rowOff>106361</xdr:rowOff>
    </xdr:to>
    <xdr:sp macro="" textlink="">
      <xdr:nvSpPr>
        <xdr:cNvPr id="693" name="楕円 692"/>
        <xdr:cNvSpPr/>
      </xdr:nvSpPr>
      <xdr:spPr>
        <a:xfrm>
          <a:off x="16268700" y="1680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135588</xdr:rowOff>
    </xdr:from>
    <xdr:ext cx="534377" cy="259045"/>
    <xdr:sp macro="" textlink="">
      <xdr:nvSpPr>
        <xdr:cNvPr id="694" name="積立金該当値テキスト"/>
        <xdr:cNvSpPr txBox="1"/>
      </xdr:nvSpPr>
      <xdr:spPr>
        <a:xfrm>
          <a:off x="16370300" y="1659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5987</xdr:rowOff>
    </xdr:from>
    <xdr:to>
      <xdr:col>81</xdr:col>
      <xdr:colOff>101600</xdr:colOff>
      <xdr:row>98</xdr:row>
      <xdr:rowOff>107587</xdr:rowOff>
    </xdr:to>
    <xdr:sp macro="" textlink="">
      <xdr:nvSpPr>
        <xdr:cNvPr id="695" name="楕円 694"/>
        <xdr:cNvSpPr/>
      </xdr:nvSpPr>
      <xdr:spPr>
        <a:xfrm>
          <a:off x="15430500" y="1680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124114</xdr:rowOff>
    </xdr:from>
    <xdr:ext cx="534377" cy="259045"/>
    <xdr:sp macro="" textlink="">
      <xdr:nvSpPr>
        <xdr:cNvPr id="696" name="テキスト ボックス 695"/>
        <xdr:cNvSpPr txBox="1"/>
      </xdr:nvSpPr>
      <xdr:spPr>
        <a:xfrm>
          <a:off x="15214111" y="1658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34741</xdr:rowOff>
    </xdr:from>
    <xdr:to>
      <xdr:col>76</xdr:col>
      <xdr:colOff>165100</xdr:colOff>
      <xdr:row>98</xdr:row>
      <xdr:rowOff>136341</xdr:rowOff>
    </xdr:to>
    <xdr:sp macro="" textlink="">
      <xdr:nvSpPr>
        <xdr:cNvPr id="697" name="楕円 696"/>
        <xdr:cNvSpPr/>
      </xdr:nvSpPr>
      <xdr:spPr>
        <a:xfrm>
          <a:off x="14541500" y="1683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127468</xdr:rowOff>
    </xdr:from>
    <xdr:ext cx="534377" cy="259045"/>
    <xdr:sp macro="" textlink="">
      <xdr:nvSpPr>
        <xdr:cNvPr id="698" name="テキスト ボックス 697"/>
        <xdr:cNvSpPr txBox="1"/>
      </xdr:nvSpPr>
      <xdr:spPr>
        <a:xfrm>
          <a:off x="14325111" y="1692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33364</xdr:rowOff>
    </xdr:from>
    <xdr:to>
      <xdr:col>72</xdr:col>
      <xdr:colOff>38100</xdr:colOff>
      <xdr:row>98</xdr:row>
      <xdr:rowOff>134964</xdr:rowOff>
    </xdr:to>
    <xdr:sp macro="" textlink="">
      <xdr:nvSpPr>
        <xdr:cNvPr id="699" name="楕円 698"/>
        <xdr:cNvSpPr/>
      </xdr:nvSpPr>
      <xdr:spPr>
        <a:xfrm>
          <a:off x="13652500" y="1683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126091</xdr:rowOff>
    </xdr:from>
    <xdr:ext cx="534377" cy="259045"/>
    <xdr:sp macro="" textlink="">
      <xdr:nvSpPr>
        <xdr:cNvPr id="700" name="テキスト ボックス 699"/>
        <xdr:cNvSpPr txBox="1"/>
      </xdr:nvSpPr>
      <xdr:spPr>
        <a:xfrm>
          <a:off x="13436111" y="169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31956</xdr:rowOff>
    </xdr:from>
    <xdr:to>
      <xdr:col>67</xdr:col>
      <xdr:colOff>101600</xdr:colOff>
      <xdr:row>98</xdr:row>
      <xdr:rowOff>133556</xdr:rowOff>
    </xdr:to>
    <xdr:sp macro="" textlink="">
      <xdr:nvSpPr>
        <xdr:cNvPr id="701" name="楕円 700"/>
        <xdr:cNvSpPr/>
      </xdr:nvSpPr>
      <xdr:spPr>
        <a:xfrm>
          <a:off x="12763500" y="168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124683</xdr:rowOff>
    </xdr:from>
    <xdr:ext cx="534377" cy="259045"/>
    <xdr:sp macro="" textlink="">
      <xdr:nvSpPr>
        <xdr:cNvPr id="702" name="テキスト ボックス 701"/>
        <xdr:cNvSpPr txBox="1"/>
      </xdr:nvSpPr>
      <xdr:spPr>
        <a:xfrm>
          <a:off x="12547111" y="1692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84379</xdr:rowOff>
    </xdr:from>
    <xdr:to>
      <xdr:col>116</xdr:col>
      <xdr:colOff>63500</xdr:colOff>
      <xdr:row>58</xdr:row>
      <xdr:rowOff>88540</xdr:rowOff>
    </xdr:to>
    <xdr:cxnSp macro="">
      <xdr:nvCxnSpPr>
        <xdr:cNvPr id="788" name="直線コネクタ 787"/>
        <xdr:cNvCxnSpPr/>
      </xdr:nvCxnSpPr>
      <xdr:spPr>
        <a:xfrm>
          <a:off x="21323300" y="10028479"/>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84287</xdr:rowOff>
    </xdr:from>
    <xdr:to>
      <xdr:col>111</xdr:col>
      <xdr:colOff>177800</xdr:colOff>
      <xdr:row>58</xdr:row>
      <xdr:rowOff>84379</xdr:rowOff>
    </xdr:to>
    <xdr:cxnSp macro="">
      <xdr:nvCxnSpPr>
        <xdr:cNvPr id="791" name="直線コネクタ 790"/>
        <xdr:cNvCxnSpPr/>
      </xdr:nvCxnSpPr>
      <xdr:spPr>
        <a:xfrm>
          <a:off x="20434300" y="1002838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84287</xdr:rowOff>
    </xdr:from>
    <xdr:to>
      <xdr:col>107</xdr:col>
      <xdr:colOff>50800</xdr:colOff>
      <xdr:row>58</xdr:row>
      <xdr:rowOff>84379</xdr:rowOff>
    </xdr:to>
    <xdr:cxnSp macro="">
      <xdr:nvCxnSpPr>
        <xdr:cNvPr id="794" name="直線コネクタ 793"/>
        <xdr:cNvCxnSpPr/>
      </xdr:nvCxnSpPr>
      <xdr:spPr>
        <a:xfrm flipV="1">
          <a:off x="19545300" y="1002838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6" name="テキスト ボックス 795"/>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84379</xdr:rowOff>
    </xdr:from>
    <xdr:to>
      <xdr:col>102</xdr:col>
      <xdr:colOff>114300</xdr:colOff>
      <xdr:row>58</xdr:row>
      <xdr:rowOff>84562</xdr:rowOff>
    </xdr:to>
    <xdr:cxnSp macro="">
      <xdr:nvCxnSpPr>
        <xdr:cNvPr id="797" name="直線コネクタ 796"/>
        <xdr:cNvCxnSpPr/>
      </xdr:nvCxnSpPr>
      <xdr:spPr>
        <a:xfrm flipV="1">
          <a:off x="18656300" y="1002847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37740</xdr:rowOff>
    </xdr:from>
    <xdr:to>
      <xdr:col>116</xdr:col>
      <xdr:colOff>114300</xdr:colOff>
      <xdr:row>58</xdr:row>
      <xdr:rowOff>139340</xdr:rowOff>
    </xdr:to>
    <xdr:sp macro="" textlink="">
      <xdr:nvSpPr>
        <xdr:cNvPr id="807" name="楕円 806"/>
        <xdr:cNvSpPr/>
      </xdr:nvSpPr>
      <xdr:spPr>
        <a:xfrm>
          <a:off x="22110700" y="99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469744" cy="259045"/>
    <xdr:sp macro="" textlink="">
      <xdr:nvSpPr>
        <xdr:cNvPr id="808" name="貸付金該当値テキスト"/>
        <xdr:cNvSpPr txBox="1"/>
      </xdr:nvSpPr>
      <xdr:spPr>
        <a:xfrm>
          <a:off x="22212300" y="99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33579</xdr:rowOff>
    </xdr:from>
    <xdr:to>
      <xdr:col>112</xdr:col>
      <xdr:colOff>38100</xdr:colOff>
      <xdr:row>58</xdr:row>
      <xdr:rowOff>135179</xdr:rowOff>
    </xdr:to>
    <xdr:sp macro="" textlink="">
      <xdr:nvSpPr>
        <xdr:cNvPr id="809" name="楕円 808"/>
        <xdr:cNvSpPr/>
      </xdr:nvSpPr>
      <xdr:spPr>
        <a:xfrm>
          <a:off x="21272500" y="99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126306</xdr:rowOff>
    </xdr:from>
    <xdr:ext cx="469744" cy="259045"/>
    <xdr:sp macro="" textlink="">
      <xdr:nvSpPr>
        <xdr:cNvPr id="810" name="テキスト ボックス 809"/>
        <xdr:cNvSpPr txBox="1"/>
      </xdr:nvSpPr>
      <xdr:spPr>
        <a:xfrm>
          <a:off x="21088428" y="1007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33487</xdr:rowOff>
    </xdr:from>
    <xdr:to>
      <xdr:col>107</xdr:col>
      <xdr:colOff>101600</xdr:colOff>
      <xdr:row>58</xdr:row>
      <xdr:rowOff>135087</xdr:rowOff>
    </xdr:to>
    <xdr:sp macro="" textlink="">
      <xdr:nvSpPr>
        <xdr:cNvPr id="811" name="楕円 810"/>
        <xdr:cNvSpPr/>
      </xdr:nvSpPr>
      <xdr:spPr>
        <a:xfrm>
          <a:off x="20383500" y="99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151614</xdr:rowOff>
    </xdr:from>
    <xdr:ext cx="469744" cy="259045"/>
    <xdr:sp macro="" textlink="">
      <xdr:nvSpPr>
        <xdr:cNvPr id="812" name="テキスト ボックス 811"/>
        <xdr:cNvSpPr txBox="1"/>
      </xdr:nvSpPr>
      <xdr:spPr>
        <a:xfrm>
          <a:off x="20199428" y="975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33579</xdr:rowOff>
    </xdr:from>
    <xdr:to>
      <xdr:col>102</xdr:col>
      <xdr:colOff>165100</xdr:colOff>
      <xdr:row>58</xdr:row>
      <xdr:rowOff>135179</xdr:rowOff>
    </xdr:to>
    <xdr:sp macro="" textlink="">
      <xdr:nvSpPr>
        <xdr:cNvPr id="813" name="楕円 812"/>
        <xdr:cNvSpPr/>
      </xdr:nvSpPr>
      <xdr:spPr>
        <a:xfrm>
          <a:off x="19494500" y="99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126306</xdr:rowOff>
    </xdr:from>
    <xdr:ext cx="469744" cy="259045"/>
    <xdr:sp macro="" textlink="">
      <xdr:nvSpPr>
        <xdr:cNvPr id="814" name="テキスト ボックス 813"/>
        <xdr:cNvSpPr txBox="1"/>
      </xdr:nvSpPr>
      <xdr:spPr>
        <a:xfrm>
          <a:off x="19310428" y="1007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33762</xdr:rowOff>
    </xdr:from>
    <xdr:to>
      <xdr:col>98</xdr:col>
      <xdr:colOff>38100</xdr:colOff>
      <xdr:row>58</xdr:row>
      <xdr:rowOff>135362</xdr:rowOff>
    </xdr:to>
    <xdr:sp macro="" textlink="">
      <xdr:nvSpPr>
        <xdr:cNvPr id="815" name="楕円 814"/>
        <xdr:cNvSpPr/>
      </xdr:nvSpPr>
      <xdr:spPr>
        <a:xfrm>
          <a:off x="18605500" y="99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126489</xdr:rowOff>
    </xdr:from>
    <xdr:ext cx="469744" cy="259045"/>
    <xdr:sp macro="" textlink="">
      <xdr:nvSpPr>
        <xdr:cNvPr id="816" name="テキスト ボックス 815"/>
        <xdr:cNvSpPr txBox="1"/>
      </xdr:nvSpPr>
      <xdr:spPr>
        <a:xfrm>
          <a:off x="18421428" y="1007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165829</xdr:rowOff>
    </xdr:from>
    <xdr:to>
      <xdr:col>116</xdr:col>
      <xdr:colOff>63500</xdr:colOff>
      <xdr:row>74</xdr:row>
      <xdr:rowOff>43048</xdr:rowOff>
    </xdr:to>
    <xdr:cxnSp macro="">
      <xdr:nvCxnSpPr>
        <xdr:cNvPr id="844" name="直線コネクタ 843"/>
        <xdr:cNvCxnSpPr/>
      </xdr:nvCxnSpPr>
      <xdr:spPr>
        <a:xfrm>
          <a:off x="21323300" y="12681679"/>
          <a:ext cx="838200" cy="4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165829</xdr:rowOff>
    </xdr:from>
    <xdr:to>
      <xdr:col>111</xdr:col>
      <xdr:colOff>177800</xdr:colOff>
      <xdr:row>74</xdr:row>
      <xdr:rowOff>67119</xdr:rowOff>
    </xdr:to>
    <xdr:cxnSp macro="">
      <xdr:nvCxnSpPr>
        <xdr:cNvPr id="847" name="直線コネクタ 846"/>
        <xdr:cNvCxnSpPr/>
      </xdr:nvCxnSpPr>
      <xdr:spPr>
        <a:xfrm flipV="1">
          <a:off x="20434300" y="12681679"/>
          <a:ext cx="889000" cy="7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67119</xdr:rowOff>
    </xdr:from>
    <xdr:to>
      <xdr:col>107</xdr:col>
      <xdr:colOff>50800</xdr:colOff>
      <xdr:row>75</xdr:row>
      <xdr:rowOff>46271</xdr:rowOff>
    </xdr:to>
    <xdr:cxnSp macro="">
      <xdr:nvCxnSpPr>
        <xdr:cNvPr id="850" name="直線コネクタ 849"/>
        <xdr:cNvCxnSpPr/>
      </xdr:nvCxnSpPr>
      <xdr:spPr>
        <a:xfrm flipV="1">
          <a:off x="19545300" y="12754419"/>
          <a:ext cx="889000" cy="15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161943</xdr:rowOff>
    </xdr:from>
    <xdr:to>
      <xdr:col>102</xdr:col>
      <xdr:colOff>114300</xdr:colOff>
      <xdr:row>75</xdr:row>
      <xdr:rowOff>46271</xdr:rowOff>
    </xdr:to>
    <xdr:cxnSp macro="">
      <xdr:nvCxnSpPr>
        <xdr:cNvPr id="853" name="直線コネクタ 852"/>
        <xdr:cNvCxnSpPr/>
      </xdr:nvCxnSpPr>
      <xdr:spPr>
        <a:xfrm>
          <a:off x="18656300" y="12849243"/>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163698</xdr:rowOff>
    </xdr:from>
    <xdr:to>
      <xdr:col>116</xdr:col>
      <xdr:colOff>114300</xdr:colOff>
      <xdr:row>74</xdr:row>
      <xdr:rowOff>93848</xdr:rowOff>
    </xdr:to>
    <xdr:sp macro="" textlink="">
      <xdr:nvSpPr>
        <xdr:cNvPr id="863" name="楕円 862"/>
        <xdr:cNvSpPr/>
      </xdr:nvSpPr>
      <xdr:spPr>
        <a:xfrm>
          <a:off x="22110700" y="126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15125</xdr:rowOff>
    </xdr:from>
    <xdr:ext cx="534377" cy="259045"/>
    <xdr:sp macro="" textlink="">
      <xdr:nvSpPr>
        <xdr:cNvPr id="864" name="繰出金該当値テキスト"/>
        <xdr:cNvSpPr txBox="1"/>
      </xdr:nvSpPr>
      <xdr:spPr>
        <a:xfrm>
          <a:off x="22212300" y="1253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115029</xdr:rowOff>
    </xdr:from>
    <xdr:to>
      <xdr:col>112</xdr:col>
      <xdr:colOff>38100</xdr:colOff>
      <xdr:row>74</xdr:row>
      <xdr:rowOff>45179</xdr:rowOff>
    </xdr:to>
    <xdr:sp macro="" textlink="">
      <xdr:nvSpPr>
        <xdr:cNvPr id="865" name="楕円 864"/>
        <xdr:cNvSpPr/>
      </xdr:nvSpPr>
      <xdr:spPr>
        <a:xfrm>
          <a:off x="21272500" y="1263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61706</xdr:rowOff>
    </xdr:from>
    <xdr:ext cx="534377" cy="259045"/>
    <xdr:sp macro="" textlink="">
      <xdr:nvSpPr>
        <xdr:cNvPr id="866" name="テキスト ボックス 865"/>
        <xdr:cNvSpPr txBox="1"/>
      </xdr:nvSpPr>
      <xdr:spPr>
        <a:xfrm>
          <a:off x="21056111" y="1240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16319</xdr:rowOff>
    </xdr:from>
    <xdr:to>
      <xdr:col>107</xdr:col>
      <xdr:colOff>101600</xdr:colOff>
      <xdr:row>74</xdr:row>
      <xdr:rowOff>117919</xdr:rowOff>
    </xdr:to>
    <xdr:sp macro="" textlink="">
      <xdr:nvSpPr>
        <xdr:cNvPr id="867" name="楕円 866"/>
        <xdr:cNvSpPr/>
      </xdr:nvSpPr>
      <xdr:spPr>
        <a:xfrm>
          <a:off x="20383500" y="127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134446</xdr:rowOff>
    </xdr:from>
    <xdr:ext cx="534377" cy="259045"/>
    <xdr:sp macro="" textlink="">
      <xdr:nvSpPr>
        <xdr:cNvPr id="868" name="テキスト ボックス 867"/>
        <xdr:cNvSpPr txBox="1"/>
      </xdr:nvSpPr>
      <xdr:spPr>
        <a:xfrm>
          <a:off x="20167111" y="124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166921</xdr:rowOff>
    </xdr:from>
    <xdr:to>
      <xdr:col>102</xdr:col>
      <xdr:colOff>165100</xdr:colOff>
      <xdr:row>75</xdr:row>
      <xdr:rowOff>97071</xdr:rowOff>
    </xdr:to>
    <xdr:sp macro="" textlink="">
      <xdr:nvSpPr>
        <xdr:cNvPr id="869" name="楕円 868"/>
        <xdr:cNvSpPr/>
      </xdr:nvSpPr>
      <xdr:spPr>
        <a:xfrm>
          <a:off x="19494500" y="128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113598</xdr:rowOff>
    </xdr:from>
    <xdr:ext cx="534377" cy="259045"/>
    <xdr:sp macro="" textlink="">
      <xdr:nvSpPr>
        <xdr:cNvPr id="870" name="テキスト ボックス 869"/>
        <xdr:cNvSpPr txBox="1"/>
      </xdr:nvSpPr>
      <xdr:spPr>
        <a:xfrm>
          <a:off x="19278111" y="1262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111143</xdr:rowOff>
    </xdr:from>
    <xdr:to>
      <xdr:col>98</xdr:col>
      <xdr:colOff>38100</xdr:colOff>
      <xdr:row>75</xdr:row>
      <xdr:rowOff>41293</xdr:rowOff>
    </xdr:to>
    <xdr:sp macro="" textlink="">
      <xdr:nvSpPr>
        <xdr:cNvPr id="871" name="楕円 870"/>
        <xdr:cNvSpPr/>
      </xdr:nvSpPr>
      <xdr:spPr>
        <a:xfrm>
          <a:off x="18605500" y="127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57820</xdr:rowOff>
    </xdr:from>
    <xdr:ext cx="534377" cy="259045"/>
    <xdr:sp macro="" textlink="">
      <xdr:nvSpPr>
        <xdr:cNvPr id="872" name="テキスト ボックス 871"/>
        <xdr:cNvSpPr txBox="1"/>
      </xdr:nvSpPr>
      <xdr:spPr>
        <a:xfrm>
          <a:off x="18389111" y="1257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327,891</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62,975</a:t>
          </a:r>
          <a:r>
            <a:rPr kumimoji="1" lang="ja-JP" altLang="en-US" sz="1300">
              <a:latin typeface="ＭＳ Ｐゴシック" panose="020B0600070205080204" pitchFamily="50" charset="-128"/>
              <a:ea typeface="ＭＳ Ｐゴシック" panose="020B0600070205080204" pitchFamily="50" charset="-128"/>
            </a:rPr>
            <a:t>円となっており、前年度からは減少している。次いで構成項目としては、繰出金が</a:t>
          </a:r>
          <a:r>
            <a:rPr kumimoji="1" lang="en-US" altLang="ja-JP" sz="1300">
              <a:latin typeface="ＭＳ Ｐゴシック" panose="020B0600070205080204" pitchFamily="50" charset="-128"/>
              <a:ea typeface="ＭＳ Ｐゴシック" panose="020B0600070205080204" pitchFamily="50" charset="-128"/>
            </a:rPr>
            <a:t>54,228</a:t>
          </a:r>
          <a:r>
            <a:rPr kumimoji="1" lang="ja-JP" altLang="en-US" sz="1300">
              <a:latin typeface="ＭＳ Ｐゴシック" panose="020B0600070205080204" pitchFamily="50" charset="-128"/>
              <a:ea typeface="ＭＳ Ｐゴシック" panose="020B0600070205080204" pitchFamily="50" charset="-128"/>
            </a:rPr>
            <a:t>円、扶助費が</a:t>
          </a:r>
          <a:r>
            <a:rPr kumimoji="1" lang="en-US" altLang="ja-JP" sz="1300">
              <a:latin typeface="ＭＳ Ｐゴシック" panose="020B0600070205080204" pitchFamily="50" charset="-128"/>
              <a:ea typeface="ＭＳ Ｐゴシック" panose="020B0600070205080204" pitchFamily="50" charset="-128"/>
            </a:rPr>
            <a:t>48,657</a:t>
          </a:r>
          <a:r>
            <a:rPr kumimoji="1" lang="ja-JP" altLang="en-US" sz="1300">
              <a:latin typeface="ＭＳ Ｐゴシック" panose="020B0600070205080204" pitchFamily="50" charset="-128"/>
              <a:ea typeface="ＭＳ Ｐゴシック" panose="020B0600070205080204" pitchFamily="50" charset="-128"/>
            </a:rPr>
            <a:t>円、物件費が</a:t>
          </a:r>
          <a:r>
            <a:rPr kumimoji="1" lang="en-US" altLang="ja-JP" sz="1300">
              <a:latin typeface="ＭＳ Ｐゴシック" panose="020B0600070205080204" pitchFamily="50" charset="-128"/>
              <a:ea typeface="ＭＳ Ｐゴシック" panose="020B0600070205080204" pitchFamily="50" charset="-128"/>
            </a:rPr>
            <a:t>41,280</a:t>
          </a:r>
          <a:r>
            <a:rPr kumimoji="1" lang="ja-JP" altLang="en-US" sz="1300">
              <a:latin typeface="ＭＳ Ｐゴシック" panose="020B0600070205080204" pitchFamily="50" charset="-128"/>
              <a:ea typeface="ＭＳ Ｐゴシック" panose="020B0600070205080204" pitchFamily="50" charset="-128"/>
            </a:rPr>
            <a:t>円となっており、いずれも前年度と比較して減少している。繰出金については、国民健康保険事業に対する繰出金の減により減少している。扶助費については、臨時福祉給付金の終了などにより減少している。物件費については、委託料の減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その他主な項目として普通建設事業費があり前年度と比較して増加している。主な要因としてはごみ処理広域化事業や、認定こども園整備に対する補助金の増加があげられる。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33,054
32,898
17.18
11,261,859
10,838,098
365,641
6,799,371
7,873,254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62357</xdr:rowOff>
    </xdr:from>
    <xdr:to>
      <xdr:col>24</xdr:col>
      <xdr:colOff>63500</xdr:colOff>
      <xdr:row>34</xdr:row>
      <xdr:rowOff>64262</xdr:rowOff>
    </xdr:to>
    <xdr:cxnSp macro="">
      <xdr:nvCxnSpPr>
        <xdr:cNvPr id="61" name="直線コネクタ 60"/>
        <xdr:cNvCxnSpPr/>
      </xdr:nvCxnSpPr>
      <xdr:spPr>
        <a:xfrm>
          <a:off x="3797300" y="5891657"/>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164465</xdr:rowOff>
    </xdr:from>
    <xdr:to>
      <xdr:col>19</xdr:col>
      <xdr:colOff>177800</xdr:colOff>
      <xdr:row>34</xdr:row>
      <xdr:rowOff>62357</xdr:rowOff>
    </xdr:to>
    <xdr:cxnSp macro="">
      <xdr:nvCxnSpPr>
        <xdr:cNvPr id="64" name="直線コネクタ 63"/>
        <xdr:cNvCxnSpPr/>
      </xdr:nvCxnSpPr>
      <xdr:spPr>
        <a:xfrm>
          <a:off x="2908300" y="5822315"/>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164465</xdr:rowOff>
    </xdr:from>
    <xdr:to>
      <xdr:col>15</xdr:col>
      <xdr:colOff>50800</xdr:colOff>
      <xdr:row>34</xdr:row>
      <xdr:rowOff>2921</xdr:rowOff>
    </xdr:to>
    <xdr:cxnSp macro="">
      <xdr:nvCxnSpPr>
        <xdr:cNvPr id="67" name="直線コネクタ 66"/>
        <xdr:cNvCxnSpPr/>
      </xdr:nvCxnSpPr>
      <xdr:spPr>
        <a:xfrm flipV="1">
          <a:off x="2019300" y="582231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2921</xdr:rowOff>
    </xdr:from>
    <xdr:to>
      <xdr:col>10</xdr:col>
      <xdr:colOff>114300</xdr:colOff>
      <xdr:row>34</xdr:row>
      <xdr:rowOff>16637</xdr:rowOff>
    </xdr:to>
    <xdr:cxnSp macro="">
      <xdr:nvCxnSpPr>
        <xdr:cNvPr id="70" name="直線コネクタ 69"/>
        <xdr:cNvCxnSpPr/>
      </xdr:nvCxnSpPr>
      <xdr:spPr>
        <a:xfrm flipV="1">
          <a:off x="1130300" y="583222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13462</xdr:rowOff>
    </xdr:from>
    <xdr:to>
      <xdr:col>24</xdr:col>
      <xdr:colOff>114300</xdr:colOff>
      <xdr:row>34</xdr:row>
      <xdr:rowOff>115062</xdr:rowOff>
    </xdr:to>
    <xdr:sp macro="" textlink="">
      <xdr:nvSpPr>
        <xdr:cNvPr id="80" name="楕円 79"/>
        <xdr:cNvSpPr/>
      </xdr:nvSpPr>
      <xdr:spPr>
        <a:xfrm>
          <a:off x="45847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36339</xdr:rowOff>
    </xdr:from>
    <xdr:ext cx="469744" cy="259045"/>
    <xdr:sp macro="" textlink="">
      <xdr:nvSpPr>
        <xdr:cNvPr id="81" name="議会費該当値テキスト"/>
        <xdr:cNvSpPr txBox="1"/>
      </xdr:nvSpPr>
      <xdr:spPr>
        <a:xfrm>
          <a:off x="4686300" y="569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11557</xdr:rowOff>
    </xdr:from>
    <xdr:to>
      <xdr:col>20</xdr:col>
      <xdr:colOff>38100</xdr:colOff>
      <xdr:row>34</xdr:row>
      <xdr:rowOff>113157</xdr:rowOff>
    </xdr:to>
    <xdr:sp macro="" textlink="">
      <xdr:nvSpPr>
        <xdr:cNvPr id="82" name="楕円 81"/>
        <xdr:cNvSpPr/>
      </xdr:nvSpPr>
      <xdr:spPr>
        <a:xfrm>
          <a:off x="3746500" y="58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129684</xdr:rowOff>
    </xdr:from>
    <xdr:ext cx="469744" cy="259045"/>
    <xdr:sp macro="" textlink="">
      <xdr:nvSpPr>
        <xdr:cNvPr id="83" name="テキスト ボックス 82"/>
        <xdr:cNvSpPr txBox="1"/>
      </xdr:nvSpPr>
      <xdr:spPr>
        <a:xfrm>
          <a:off x="3562428" y="561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113665</xdr:rowOff>
    </xdr:from>
    <xdr:to>
      <xdr:col>15</xdr:col>
      <xdr:colOff>101600</xdr:colOff>
      <xdr:row>34</xdr:row>
      <xdr:rowOff>43815</xdr:rowOff>
    </xdr:to>
    <xdr:sp macro="" textlink="">
      <xdr:nvSpPr>
        <xdr:cNvPr id="84" name="楕円 83"/>
        <xdr:cNvSpPr/>
      </xdr:nvSpPr>
      <xdr:spPr>
        <a:xfrm>
          <a:off x="28575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60342</xdr:rowOff>
    </xdr:from>
    <xdr:ext cx="469744" cy="259045"/>
    <xdr:sp macro="" textlink="">
      <xdr:nvSpPr>
        <xdr:cNvPr id="85" name="テキスト ボックス 84"/>
        <xdr:cNvSpPr txBox="1"/>
      </xdr:nvSpPr>
      <xdr:spPr>
        <a:xfrm>
          <a:off x="2673428" y="55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123571</xdr:rowOff>
    </xdr:from>
    <xdr:to>
      <xdr:col>10</xdr:col>
      <xdr:colOff>165100</xdr:colOff>
      <xdr:row>34</xdr:row>
      <xdr:rowOff>53721</xdr:rowOff>
    </xdr:to>
    <xdr:sp macro="" textlink="">
      <xdr:nvSpPr>
        <xdr:cNvPr id="86" name="楕円 85"/>
        <xdr:cNvSpPr/>
      </xdr:nvSpPr>
      <xdr:spPr>
        <a:xfrm>
          <a:off x="1968500" y="57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70248</xdr:rowOff>
    </xdr:from>
    <xdr:ext cx="469744" cy="259045"/>
    <xdr:sp macro="" textlink="">
      <xdr:nvSpPr>
        <xdr:cNvPr id="87" name="テキスト ボックス 86"/>
        <xdr:cNvSpPr txBox="1"/>
      </xdr:nvSpPr>
      <xdr:spPr>
        <a:xfrm>
          <a:off x="1784428" y="555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137287</xdr:rowOff>
    </xdr:from>
    <xdr:to>
      <xdr:col>6</xdr:col>
      <xdr:colOff>38100</xdr:colOff>
      <xdr:row>34</xdr:row>
      <xdr:rowOff>67437</xdr:rowOff>
    </xdr:to>
    <xdr:sp macro="" textlink="">
      <xdr:nvSpPr>
        <xdr:cNvPr id="88" name="楕円 87"/>
        <xdr:cNvSpPr/>
      </xdr:nvSpPr>
      <xdr:spPr>
        <a:xfrm>
          <a:off x="1079500" y="57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83964</xdr:rowOff>
    </xdr:from>
    <xdr:ext cx="469744" cy="259045"/>
    <xdr:sp macro="" textlink="">
      <xdr:nvSpPr>
        <xdr:cNvPr id="89" name="テキスト ボックス 88"/>
        <xdr:cNvSpPr txBox="1"/>
      </xdr:nvSpPr>
      <xdr:spPr>
        <a:xfrm>
          <a:off x="895428" y="557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107738</xdr:rowOff>
    </xdr:from>
    <xdr:to>
      <xdr:col>24</xdr:col>
      <xdr:colOff>63500</xdr:colOff>
      <xdr:row>58</xdr:row>
      <xdr:rowOff>119665</xdr:rowOff>
    </xdr:to>
    <xdr:cxnSp macro="">
      <xdr:nvCxnSpPr>
        <xdr:cNvPr id="120" name="直線コネクタ 119"/>
        <xdr:cNvCxnSpPr/>
      </xdr:nvCxnSpPr>
      <xdr:spPr>
        <a:xfrm>
          <a:off x="3797300" y="10051838"/>
          <a:ext cx="838200" cy="1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89333</xdr:rowOff>
    </xdr:from>
    <xdr:to>
      <xdr:col>19</xdr:col>
      <xdr:colOff>177800</xdr:colOff>
      <xdr:row>58</xdr:row>
      <xdr:rowOff>107738</xdr:rowOff>
    </xdr:to>
    <xdr:cxnSp macro="">
      <xdr:nvCxnSpPr>
        <xdr:cNvPr id="123" name="直線コネクタ 122"/>
        <xdr:cNvCxnSpPr/>
      </xdr:nvCxnSpPr>
      <xdr:spPr>
        <a:xfrm>
          <a:off x="2908300" y="10033433"/>
          <a:ext cx="889000" cy="1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89333</xdr:rowOff>
    </xdr:from>
    <xdr:to>
      <xdr:col>15</xdr:col>
      <xdr:colOff>50800</xdr:colOff>
      <xdr:row>58</xdr:row>
      <xdr:rowOff>122033</xdr:rowOff>
    </xdr:to>
    <xdr:cxnSp macro="">
      <xdr:nvCxnSpPr>
        <xdr:cNvPr id="126" name="直線コネクタ 125"/>
        <xdr:cNvCxnSpPr/>
      </xdr:nvCxnSpPr>
      <xdr:spPr>
        <a:xfrm flipV="1">
          <a:off x="2019300" y="10033433"/>
          <a:ext cx="889000" cy="3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114819</xdr:rowOff>
    </xdr:from>
    <xdr:to>
      <xdr:col>10</xdr:col>
      <xdr:colOff>114300</xdr:colOff>
      <xdr:row>58</xdr:row>
      <xdr:rowOff>122033</xdr:rowOff>
    </xdr:to>
    <xdr:cxnSp macro="">
      <xdr:nvCxnSpPr>
        <xdr:cNvPr id="129" name="直線コネクタ 128"/>
        <xdr:cNvCxnSpPr/>
      </xdr:nvCxnSpPr>
      <xdr:spPr>
        <a:xfrm>
          <a:off x="1130300" y="10058919"/>
          <a:ext cx="8890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68865</xdr:rowOff>
    </xdr:from>
    <xdr:to>
      <xdr:col>24</xdr:col>
      <xdr:colOff>114300</xdr:colOff>
      <xdr:row>58</xdr:row>
      <xdr:rowOff>170465</xdr:rowOff>
    </xdr:to>
    <xdr:sp macro="" textlink="">
      <xdr:nvSpPr>
        <xdr:cNvPr id="139" name="楕円 138"/>
        <xdr:cNvSpPr/>
      </xdr:nvSpPr>
      <xdr:spPr>
        <a:xfrm>
          <a:off x="4584700" y="1001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56938</xdr:rowOff>
    </xdr:from>
    <xdr:to>
      <xdr:col>20</xdr:col>
      <xdr:colOff>38100</xdr:colOff>
      <xdr:row>58</xdr:row>
      <xdr:rowOff>158538</xdr:rowOff>
    </xdr:to>
    <xdr:sp macro="" textlink="">
      <xdr:nvSpPr>
        <xdr:cNvPr id="141" name="楕円 140"/>
        <xdr:cNvSpPr/>
      </xdr:nvSpPr>
      <xdr:spPr>
        <a:xfrm>
          <a:off x="3746500" y="1000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149665</xdr:rowOff>
    </xdr:from>
    <xdr:ext cx="534377" cy="259045"/>
    <xdr:sp macro="" textlink="">
      <xdr:nvSpPr>
        <xdr:cNvPr id="142" name="テキスト ボックス 141"/>
        <xdr:cNvSpPr txBox="1"/>
      </xdr:nvSpPr>
      <xdr:spPr>
        <a:xfrm>
          <a:off x="3530111" y="1009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38533</xdr:rowOff>
    </xdr:from>
    <xdr:to>
      <xdr:col>15</xdr:col>
      <xdr:colOff>101600</xdr:colOff>
      <xdr:row>58</xdr:row>
      <xdr:rowOff>140133</xdr:rowOff>
    </xdr:to>
    <xdr:sp macro="" textlink="">
      <xdr:nvSpPr>
        <xdr:cNvPr id="143" name="楕円 142"/>
        <xdr:cNvSpPr/>
      </xdr:nvSpPr>
      <xdr:spPr>
        <a:xfrm>
          <a:off x="2857500" y="998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156660</xdr:rowOff>
    </xdr:from>
    <xdr:ext cx="534377" cy="259045"/>
    <xdr:sp macro="" textlink="">
      <xdr:nvSpPr>
        <xdr:cNvPr id="144" name="テキスト ボックス 143"/>
        <xdr:cNvSpPr txBox="1"/>
      </xdr:nvSpPr>
      <xdr:spPr>
        <a:xfrm>
          <a:off x="2641111" y="975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71233</xdr:rowOff>
    </xdr:from>
    <xdr:to>
      <xdr:col>10</xdr:col>
      <xdr:colOff>165100</xdr:colOff>
      <xdr:row>59</xdr:row>
      <xdr:rowOff>1383</xdr:rowOff>
    </xdr:to>
    <xdr:sp macro="" textlink="">
      <xdr:nvSpPr>
        <xdr:cNvPr id="145" name="楕円 144"/>
        <xdr:cNvSpPr/>
      </xdr:nvSpPr>
      <xdr:spPr>
        <a:xfrm>
          <a:off x="1968500" y="1001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163960</xdr:rowOff>
    </xdr:from>
    <xdr:ext cx="534377" cy="259045"/>
    <xdr:sp macro="" textlink="">
      <xdr:nvSpPr>
        <xdr:cNvPr id="146" name="テキスト ボックス 145"/>
        <xdr:cNvSpPr txBox="1"/>
      </xdr:nvSpPr>
      <xdr:spPr>
        <a:xfrm>
          <a:off x="1752111" y="1010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64019</xdr:rowOff>
    </xdr:from>
    <xdr:to>
      <xdr:col>6</xdr:col>
      <xdr:colOff>38100</xdr:colOff>
      <xdr:row>58</xdr:row>
      <xdr:rowOff>165619</xdr:rowOff>
    </xdr:to>
    <xdr:sp macro="" textlink="">
      <xdr:nvSpPr>
        <xdr:cNvPr id="147" name="楕円 146"/>
        <xdr:cNvSpPr/>
      </xdr:nvSpPr>
      <xdr:spPr>
        <a:xfrm>
          <a:off x="1079500" y="1000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156746</xdr:rowOff>
    </xdr:from>
    <xdr:ext cx="534377" cy="259045"/>
    <xdr:sp macro="" textlink="">
      <xdr:nvSpPr>
        <xdr:cNvPr id="148" name="テキスト ボックス 147"/>
        <xdr:cNvSpPr txBox="1"/>
      </xdr:nvSpPr>
      <xdr:spPr>
        <a:xfrm>
          <a:off x="863111" y="1010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41960</xdr:rowOff>
    </xdr:from>
    <xdr:to>
      <xdr:col>24</xdr:col>
      <xdr:colOff>63500</xdr:colOff>
      <xdr:row>78</xdr:row>
      <xdr:rowOff>86677</xdr:rowOff>
    </xdr:to>
    <xdr:cxnSp macro="">
      <xdr:nvCxnSpPr>
        <xdr:cNvPr id="178" name="直線コネクタ 177"/>
        <xdr:cNvCxnSpPr/>
      </xdr:nvCxnSpPr>
      <xdr:spPr>
        <a:xfrm flipV="1">
          <a:off x="3797300" y="13415060"/>
          <a:ext cx="838200" cy="4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86677</xdr:rowOff>
    </xdr:from>
    <xdr:to>
      <xdr:col>19</xdr:col>
      <xdr:colOff>177800</xdr:colOff>
      <xdr:row>78</xdr:row>
      <xdr:rowOff>144690</xdr:rowOff>
    </xdr:to>
    <xdr:cxnSp macro="">
      <xdr:nvCxnSpPr>
        <xdr:cNvPr id="181" name="直線コネクタ 180"/>
        <xdr:cNvCxnSpPr/>
      </xdr:nvCxnSpPr>
      <xdr:spPr>
        <a:xfrm flipV="1">
          <a:off x="2908300" y="13459777"/>
          <a:ext cx="889000" cy="5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144690</xdr:rowOff>
    </xdr:from>
    <xdr:to>
      <xdr:col>15</xdr:col>
      <xdr:colOff>50800</xdr:colOff>
      <xdr:row>79</xdr:row>
      <xdr:rowOff>53251</xdr:rowOff>
    </xdr:to>
    <xdr:cxnSp macro="">
      <xdr:nvCxnSpPr>
        <xdr:cNvPr id="184" name="直線コネクタ 183"/>
        <xdr:cNvCxnSpPr/>
      </xdr:nvCxnSpPr>
      <xdr:spPr>
        <a:xfrm flipV="1">
          <a:off x="2019300" y="1351779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21870</xdr:rowOff>
    </xdr:from>
    <xdr:to>
      <xdr:col>10</xdr:col>
      <xdr:colOff>114300</xdr:colOff>
      <xdr:row>79</xdr:row>
      <xdr:rowOff>53251</xdr:rowOff>
    </xdr:to>
    <xdr:cxnSp macro="">
      <xdr:nvCxnSpPr>
        <xdr:cNvPr id="187" name="直線コネクタ 186"/>
        <xdr:cNvCxnSpPr/>
      </xdr:nvCxnSpPr>
      <xdr:spPr>
        <a:xfrm>
          <a:off x="1130300" y="13566420"/>
          <a:ext cx="889000" cy="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162610</xdr:rowOff>
    </xdr:from>
    <xdr:to>
      <xdr:col>24</xdr:col>
      <xdr:colOff>114300</xdr:colOff>
      <xdr:row>78</xdr:row>
      <xdr:rowOff>92760</xdr:rowOff>
    </xdr:to>
    <xdr:sp macro="" textlink="">
      <xdr:nvSpPr>
        <xdr:cNvPr id="197" name="楕円 196"/>
        <xdr:cNvSpPr/>
      </xdr:nvSpPr>
      <xdr:spPr>
        <a:xfrm>
          <a:off x="4584700" y="133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141037</xdr:rowOff>
    </xdr:from>
    <xdr:ext cx="599010" cy="259045"/>
    <xdr:sp macro="" textlink="">
      <xdr:nvSpPr>
        <xdr:cNvPr id="198" name="民生費該当値テキスト"/>
        <xdr:cNvSpPr txBox="1"/>
      </xdr:nvSpPr>
      <xdr:spPr>
        <a:xfrm>
          <a:off x="4686300" y="1334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35877</xdr:rowOff>
    </xdr:from>
    <xdr:to>
      <xdr:col>20</xdr:col>
      <xdr:colOff>38100</xdr:colOff>
      <xdr:row>78</xdr:row>
      <xdr:rowOff>137477</xdr:rowOff>
    </xdr:to>
    <xdr:sp macro="" textlink="">
      <xdr:nvSpPr>
        <xdr:cNvPr id="199" name="楕円 198"/>
        <xdr:cNvSpPr/>
      </xdr:nvSpPr>
      <xdr:spPr>
        <a:xfrm>
          <a:off x="3746500" y="134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128604</xdr:rowOff>
    </xdr:from>
    <xdr:ext cx="599010" cy="259045"/>
    <xdr:sp macro="" textlink="">
      <xdr:nvSpPr>
        <xdr:cNvPr id="200" name="テキスト ボックス 199"/>
        <xdr:cNvSpPr txBox="1"/>
      </xdr:nvSpPr>
      <xdr:spPr>
        <a:xfrm>
          <a:off x="3497795" y="1350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93890</xdr:rowOff>
    </xdr:from>
    <xdr:to>
      <xdr:col>15</xdr:col>
      <xdr:colOff>101600</xdr:colOff>
      <xdr:row>79</xdr:row>
      <xdr:rowOff>24040</xdr:rowOff>
    </xdr:to>
    <xdr:sp macro="" textlink="">
      <xdr:nvSpPr>
        <xdr:cNvPr id="201" name="楕円 200"/>
        <xdr:cNvSpPr/>
      </xdr:nvSpPr>
      <xdr:spPr>
        <a:xfrm>
          <a:off x="2857500" y="1346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15167</xdr:rowOff>
    </xdr:from>
    <xdr:ext cx="534377" cy="259045"/>
    <xdr:sp macro="" textlink="">
      <xdr:nvSpPr>
        <xdr:cNvPr id="202" name="テキスト ボックス 201"/>
        <xdr:cNvSpPr txBox="1"/>
      </xdr:nvSpPr>
      <xdr:spPr>
        <a:xfrm>
          <a:off x="2641111" y="1355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2451</xdr:rowOff>
    </xdr:from>
    <xdr:to>
      <xdr:col>10</xdr:col>
      <xdr:colOff>165100</xdr:colOff>
      <xdr:row>79</xdr:row>
      <xdr:rowOff>104051</xdr:rowOff>
    </xdr:to>
    <xdr:sp macro="" textlink="">
      <xdr:nvSpPr>
        <xdr:cNvPr id="203" name="楕円 202"/>
        <xdr:cNvSpPr/>
      </xdr:nvSpPr>
      <xdr:spPr>
        <a:xfrm>
          <a:off x="1968500" y="135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95178</xdr:rowOff>
    </xdr:from>
    <xdr:ext cx="534377" cy="259045"/>
    <xdr:sp macro="" textlink="">
      <xdr:nvSpPr>
        <xdr:cNvPr id="204" name="テキスト ボックス 203"/>
        <xdr:cNvSpPr txBox="1"/>
      </xdr:nvSpPr>
      <xdr:spPr>
        <a:xfrm>
          <a:off x="1752111" y="1363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142520</xdr:rowOff>
    </xdr:from>
    <xdr:to>
      <xdr:col>6</xdr:col>
      <xdr:colOff>38100</xdr:colOff>
      <xdr:row>79</xdr:row>
      <xdr:rowOff>72670</xdr:rowOff>
    </xdr:to>
    <xdr:sp macro="" textlink="">
      <xdr:nvSpPr>
        <xdr:cNvPr id="205" name="楕円 204"/>
        <xdr:cNvSpPr/>
      </xdr:nvSpPr>
      <xdr:spPr>
        <a:xfrm>
          <a:off x="1079500" y="135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63797</xdr:rowOff>
    </xdr:from>
    <xdr:ext cx="534377" cy="259045"/>
    <xdr:sp macro="" textlink="">
      <xdr:nvSpPr>
        <xdr:cNvPr id="206" name="テキスト ボックス 205"/>
        <xdr:cNvSpPr txBox="1"/>
      </xdr:nvSpPr>
      <xdr:spPr>
        <a:xfrm>
          <a:off x="863111" y="136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162714</xdr:rowOff>
    </xdr:from>
    <xdr:to>
      <xdr:col>24</xdr:col>
      <xdr:colOff>63500</xdr:colOff>
      <xdr:row>96</xdr:row>
      <xdr:rowOff>134871</xdr:rowOff>
    </xdr:to>
    <xdr:cxnSp macro="">
      <xdr:nvCxnSpPr>
        <xdr:cNvPr id="231" name="直線コネクタ 230"/>
        <xdr:cNvCxnSpPr/>
      </xdr:nvCxnSpPr>
      <xdr:spPr>
        <a:xfrm flipV="1">
          <a:off x="3797300" y="16450464"/>
          <a:ext cx="838200" cy="14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131801</xdr:rowOff>
    </xdr:from>
    <xdr:to>
      <xdr:col>19</xdr:col>
      <xdr:colOff>177800</xdr:colOff>
      <xdr:row>96</xdr:row>
      <xdr:rowOff>134871</xdr:rowOff>
    </xdr:to>
    <xdr:cxnSp macro="">
      <xdr:nvCxnSpPr>
        <xdr:cNvPr id="234" name="直線コネクタ 233"/>
        <xdr:cNvCxnSpPr/>
      </xdr:nvCxnSpPr>
      <xdr:spPr>
        <a:xfrm>
          <a:off x="2908300" y="16591001"/>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25739</xdr:rowOff>
    </xdr:from>
    <xdr:ext cx="534377" cy="259045"/>
    <xdr:sp macro="" textlink="">
      <xdr:nvSpPr>
        <xdr:cNvPr id="236" name="テキスト ボックス 235"/>
        <xdr:cNvSpPr txBox="1"/>
      </xdr:nvSpPr>
      <xdr:spPr>
        <a:xfrm>
          <a:off x="3530111" y="166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131801</xdr:rowOff>
    </xdr:from>
    <xdr:to>
      <xdr:col>15</xdr:col>
      <xdr:colOff>50800</xdr:colOff>
      <xdr:row>97</xdr:row>
      <xdr:rowOff>22228</xdr:rowOff>
    </xdr:to>
    <xdr:cxnSp macro="">
      <xdr:nvCxnSpPr>
        <xdr:cNvPr id="237" name="直線コネクタ 236"/>
        <xdr:cNvCxnSpPr/>
      </xdr:nvCxnSpPr>
      <xdr:spPr>
        <a:xfrm flipV="1">
          <a:off x="2019300" y="16591001"/>
          <a:ext cx="889000" cy="6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163137</xdr:rowOff>
    </xdr:from>
    <xdr:to>
      <xdr:col>10</xdr:col>
      <xdr:colOff>114300</xdr:colOff>
      <xdr:row>97</xdr:row>
      <xdr:rowOff>22228</xdr:rowOff>
    </xdr:to>
    <xdr:cxnSp macro="">
      <xdr:nvCxnSpPr>
        <xdr:cNvPr id="240" name="直線コネクタ 239"/>
        <xdr:cNvCxnSpPr/>
      </xdr:nvCxnSpPr>
      <xdr:spPr>
        <a:xfrm>
          <a:off x="1130300" y="16622337"/>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111914</xdr:rowOff>
    </xdr:from>
    <xdr:to>
      <xdr:col>24</xdr:col>
      <xdr:colOff>114300</xdr:colOff>
      <xdr:row>96</xdr:row>
      <xdr:rowOff>42064</xdr:rowOff>
    </xdr:to>
    <xdr:sp macro="" textlink="">
      <xdr:nvSpPr>
        <xdr:cNvPr id="250" name="楕円 249"/>
        <xdr:cNvSpPr/>
      </xdr:nvSpPr>
      <xdr:spPr>
        <a:xfrm>
          <a:off x="4584700" y="1639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134791</xdr:rowOff>
    </xdr:from>
    <xdr:ext cx="534377" cy="259045"/>
    <xdr:sp macro="" textlink="">
      <xdr:nvSpPr>
        <xdr:cNvPr id="251" name="衛生費該当値テキスト"/>
        <xdr:cNvSpPr txBox="1"/>
      </xdr:nvSpPr>
      <xdr:spPr>
        <a:xfrm>
          <a:off x="4686300" y="1625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84071</xdr:rowOff>
    </xdr:from>
    <xdr:to>
      <xdr:col>20</xdr:col>
      <xdr:colOff>38100</xdr:colOff>
      <xdr:row>97</xdr:row>
      <xdr:rowOff>14221</xdr:rowOff>
    </xdr:to>
    <xdr:sp macro="" textlink="">
      <xdr:nvSpPr>
        <xdr:cNvPr id="252" name="楕円 251"/>
        <xdr:cNvSpPr/>
      </xdr:nvSpPr>
      <xdr:spPr>
        <a:xfrm>
          <a:off x="3746500" y="165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30748</xdr:rowOff>
    </xdr:from>
    <xdr:ext cx="534377" cy="259045"/>
    <xdr:sp macro="" textlink="">
      <xdr:nvSpPr>
        <xdr:cNvPr id="253" name="テキスト ボックス 252"/>
        <xdr:cNvSpPr txBox="1"/>
      </xdr:nvSpPr>
      <xdr:spPr>
        <a:xfrm>
          <a:off x="3530111" y="1631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81001</xdr:rowOff>
    </xdr:from>
    <xdr:to>
      <xdr:col>15</xdr:col>
      <xdr:colOff>101600</xdr:colOff>
      <xdr:row>97</xdr:row>
      <xdr:rowOff>11151</xdr:rowOff>
    </xdr:to>
    <xdr:sp macro="" textlink="">
      <xdr:nvSpPr>
        <xdr:cNvPr id="254" name="楕円 253"/>
        <xdr:cNvSpPr/>
      </xdr:nvSpPr>
      <xdr:spPr>
        <a:xfrm>
          <a:off x="2857500" y="165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27678</xdr:rowOff>
    </xdr:from>
    <xdr:ext cx="534377" cy="259045"/>
    <xdr:sp macro="" textlink="">
      <xdr:nvSpPr>
        <xdr:cNvPr id="255" name="テキスト ボックス 254"/>
        <xdr:cNvSpPr txBox="1"/>
      </xdr:nvSpPr>
      <xdr:spPr>
        <a:xfrm>
          <a:off x="2641111" y="163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142878</xdr:rowOff>
    </xdr:from>
    <xdr:to>
      <xdr:col>10</xdr:col>
      <xdr:colOff>165100</xdr:colOff>
      <xdr:row>97</xdr:row>
      <xdr:rowOff>73028</xdr:rowOff>
    </xdr:to>
    <xdr:sp macro="" textlink="">
      <xdr:nvSpPr>
        <xdr:cNvPr id="256" name="楕円 255"/>
        <xdr:cNvSpPr/>
      </xdr:nvSpPr>
      <xdr:spPr>
        <a:xfrm>
          <a:off x="1968500" y="1660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64155</xdr:rowOff>
    </xdr:from>
    <xdr:ext cx="534377" cy="259045"/>
    <xdr:sp macro="" textlink="">
      <xdr:nvSpPr>
        <xdr:cNvPr id="257" name="テキスト ボックス 256"/>
        <xdr:cNvSpPr txBox="1"/>
      </xdr:nvSpPr>
      <xdr:spPr>
        <a:xfrm>
          <a:off x="1752111" y="166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112337</xdr:rowOff>
    </xdr:from>
    <xdr:to>
      <xdr:col>6</xdr:col>
      <xdr:colOff>38100</xdr:colOff>
      <xdr:row>97</xdr:row>
      <xdr:rowOff>42487</xdr:rowOff>
    </xdr:to>
    <xdr:sp macro="" textlink="">
      <xdr:nvSpPr>
        <xdr:cNvPr id="258" name="楕円 257"/>
        <xdr:cNvSpPr/>
      </xdr:nvSpPr>
      <xdr:spPr>
        <a:xfrm>
          <a:off x="1079500" y="165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59014</xdr:rowOff>
    </xdr:from>
    <xdr:ext cx="534377" cy="259045"/>
    <xdr:sp macro="" textlink="">
      <xdr:nvSpPr>
        <xdr:cNvPr id="259" name="テキスト ボックス 258"/>
        <xdr:cNvSpPr txBox="1"/>
      </xdr:nvSpPr>
      <xdr:spPr>
        <a:xfrm>
          <a:off x="863111" y="163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141605</xdr:rowOff>
    </xdr:from>
    <xdr:to>
      <xdr:col>55</xdr:col>
      <xdr:colOff>0</xdr:colOff>
      <xdr:row>37</xdr:row>
      <xdr:rowOff>144653</xdr:rowOff>
    </xdr:to>
    <xdr:cxnSp macro="">
      <xdr:nvCxnSpPr>
        <xdr:cNvPr id="288" name="直線コネクタ 287"/>
        <xdr:cNvCxnSpPr/>
      </xdr:nvCxnSpPr>
      <xdr:spPr>
        <a:xfrm>
          <a:off x="9639300" y="648525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140843</xdr:rowOff>
    </xdr:from>
    <xdr:to>
      <xdr:col>50</xdr:col>
      <xdr:colOff>114300</xdr:colOff>
      <xdr:row>37</xdr:row>
      <xdr:rowOff>141605</xdr:rowOff>
    </xdr:to>
    <xdr:cxnSp macro="">
      <xdr:nvCxnSpPr>
        <xdr:cNvPr id="291" name="直線コネクタ 290"/>
        <xdr:cNvCxnSpPr/>
      </xdr:nvCxnSpPr>
      <xdr:spPr>
        <a:xfrm>
          <a:off x="8750300" y="648449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140843</xdr:rowOff>
    </xdr:from>
    <xdr:to>
      <xdr:col>45</xdr:col>
      <xdr:colOff>177800</xdr:colOff>
      <xdr:row>37</xdr:row>
      <xdr:rowOff>143129</xdr:rowOff>
    </xdr:to>
    <xdr:cxnSp macro="">
      <xdr:nvCxnSpPr>
        <xdr:cNvPr id="294" name="直線コネクタ 293"/>
        <xdr:cNvCxnSpPr/>
      </xdr:nvCxnSpPr>
      <xdr:spPr>
        <a:xfrm flipV="1">
          <a:off x="7861300" y="648449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143129</xdr:rowOff>
    </xdr:from>
    <xdr:to>
      <xdr:col>41</xdr:col>
      <xdr:colOff>50800</xdr:colOff>
      <xdr:row>37</xdr:row>
      <xdr:rowOff>145034</xdr:rowOff>
    </xdr:to>
    <xdr:cxnSp macro="">
      <xdr:nvCxnSpPr>
        <xdr:cNvPr id="297" name="直線コネクタ 296"/>
        <xdr:cNvCxnSpPr/>
      </xdr:nvCxnSpPr>
      <xdr:spPr>
        <a:xfrm flipV="1">
          <a:off x="6972300" y="648677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93853</xdr:rowOff>
    </xdr:from>
    <xdr:to>
      <xdr:col>55</xdr:col>
      <xdr:colOff>50800</xdr:colOff>
      <xdr:row>38</xdr:row>
      <xdr:rowOff>24003</xdr:rowOff>
    </xdr:to>
    <xdr:sp macro="" textlink="">
      <xdr:nvSpPr>
        <xdr:cNvPr id="307" name="楕円 306"/>
        <xdr:cNvSpPr/>
      </xdr:nvSpPr>
      <xdr:spPr>
        <a:xfrm>
          <a:off x="104267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116730</xdr:rowOff>
    </xdr:from>
    <xdr:ext cx="378565" cy="259045"/>
    <xdr:sp macro="" textlink="">
      <xdr:nvSpPr>
        <xdr:cNvPr id="308" name="労働費該当値テキスト"/>
        <xdr:cNvSpPr txBox="1"/>
      </xdr:nvSpPr>
      <xdr:spPr>
        <a:xfrm>
          <a:off x="10528300" y="6288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90805</xdr:rowOff>
    </xdr:from>
    <xdr:to>
      <xdr:col>50</xdr:col>
      <xdr:colOff>165100</xdr:colOff>
      <xdr:row>38</xdr:row>
      <xdr:rowOff>20955</xdr:rowOff>
    </xdr:to>
    <xdr:sp macro="" textlink="">
      <xdr:nvSpPr>
        <xdr:cNvPr id="309" name="楕円 308"/>
        <xdr:cNvSpPr/>
      </xdr:nvSpPr>
      <xdr:spPr>
        <a:xfrm>
          <a:off x="9588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37482</xdr:rowOff>
    </xdr:from>
    <xdr:ext cx="378565" cy="259045"/>
    <xdr:sp macro="" textlink="">
      <xdr:nvSpPr>
        <xdr:cNvPr id="310" name="テキスト ボックス 309"/>
        <xdr:cNvSpPr txBox="1"/>
      </xdr:nvSpPr>
      <xdr:spPr>
        <a:xfrm>
          <a:off x="9450017" y="620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90043</xdr:rowOff>
    </xdr:from>
    <xdr:to>
      <xdr:col>46</xdr:col>
      <xdr:colOff>38100</xdr:colOff>
      <xdr:row>38</xdr:row>
      <xdr:rowOff>20193</xdr:rowOff>
    </xdr:to>
    <xdr:sp macro="" textlink="">
      <xdr:nvSpPr>
        <xdr:cNvPr id="311" name="楕円 310"/>
        <xdr:cNvSpPr/>
      </xdr:nvSpPr>
      <xdr:spPr>
        <a:xfrm>
          <a:off x="8699500" y="64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36720</xdr:rowOff>
    </xdr:from>
    <xdr:ext cx="378565" cy="259045"/>
    <xdr:sp macro="" textlink="">
      <xdr:nvSpPr>
        <xdr:cNvPr id="312" name="テキスト ボックス 311"/>
        <xdr:cNvSpPr txBox="1"/>
      </xdr:nvSpPr>
      <xdr:spPr>
        <a:xfrm>
          <a:off x="8561017" y="620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92329</xdr:rowOff>
    </xdr:from>
    <xdr:to>
      <xdr:col>41</xdr:col>
      <xdr:colOff>101600</xdr:colOff>
      <xdr:row>38</xdr:row>
      <xdr:rowOff>22479</xdr:rowOff>
    </xdr:to>
    <xdr:sp macro="" textlink="">
      <xdr:nvSpPr>
        <xdr:cNvPr id="313" name="楕円 312"/>
        <xdr:cNvSpPr/>
      </xdr:nvSpPr>
      <xdr:spPr>
        <a:xfrm>
          <a:off x="7810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13606</xdr:rowOff>
    </xdr:from>
    <xdr:ext cx="378565" cy="259045"/>
    <xdr:sp macro="" textlink="">
      <xdr:nvSpPr>
        <xdr:cNvPr id="314" name="テキスト ボックス 313"/>
        <xdr:cNvSpPr txBox="1"/>
      </xdr:nvSpPr>
      <xdr:spPr>
        <a:xfrm>
          <a:off x="7672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94234</xdr:rowOff>
    </xdr:from>
    <xdr:to>
      <xdr:col>36</xdr:col>
      <xdr:colOff>165100</xdr:colOff>
      <xdr:row>38</xdr:row>
      <xdr:rowOff>24385</xdr:rowOff>
    </xdr:to>
    <xdr:sp macro="" textlink="">
      <xdr:nvSpPr>
        <xdr:cNvPr id="315" name="楕円 314"/>
        <xdr:cNvSpPr/>
      </xdr:nvSpPr>
      <xdr:spPr>
        <a:xfrm>
          <a:off x="69215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15511</xdr:rowOff>
    </xdr:from>
    <xdr:ext cx="378565" cy="259045"/>
    <xdr:sp macro="" textlink="">
      <xdr:nvSpPr>
        <xdr:cNvPr id="316" name="テキスト ボックス 315"/>
        <xdr:cNvSpPr txBox="1"/>
      </xdr:nvSpPr>
      <xdr:spPr>
        <a:xfrm>
          <a:off x="6783017" y="653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43737</xdr:rowOff>
    </xdr:from>
    <xdr:to>
      <xdr:col>55</xdr:col>
      <xdr:colOff>0</xdr:colOff>
      <xdr:row>59</xdr:row>
      <xdr:rowOff>46806</xdr:rowOff>
    </xdr:to>
    <xdr:cxnSp macro="">
      <xdr:nvCxnSpPr>
        <xdr:cNvPr id="347" name="直線コネクタ 346"/>
        <xdr:cNvCxnSpPr/>
      </xdr:nvCxnSpPr>
      <xdr:spPr>
        <a:xfrm flipV="1">
          <a:off x="9639300" y="10159287"/>
          <a:ext cx="8382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46806</xdr:rowOff>
    </xdr:from>
    <xdr:to>
      <xdr:col>50</xdr:col>
      <xdr:colOff>114300</xdr:colOff>
      <xdr:row>59</xdr:row>
      <xdr:rowOff>58939</xdr:rowOff>
    </xdr:to>
    <xdr:cxnSp macro="">
      <xdr:nvCxnSpPr>
        <xdr:cNvPr id="350" name="直線コネクタ 349"/>
        <xdr:cNvCxnSpPr/>
      </xdr:nvCxnSpPr>
      <xdr:spPr>
        <a:xfrm flipV="1">
          <a:off x="8750300" y="10162356"/>
          <a:ext cx="889000" cy="1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50448</xdr:rowOff>
    </xdr:from>
    <xdr:to>
      <xdr:col>45</xdr:col>
      <xdr:colOff>177800</xdr:colOff>
      <xdr:row>59</xdr:row>
      <xdr:rowOff>58939</xdr:rowOff>
    </xdr:to>
    <xdr:cxnSp macro="">
      <xdr:nvCxnSpPr>
        <xdr:cNvPr id="353" name="直線コネクタ 352"/>
        <xdr:cNvCxnSpPr/>
      </xdr:nvCxnSpPr>
      <xdr:spPr>
        <a:xfrm>
          <a:off x="7861300" y="10165998"/>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50448</xdr:rowOff>
    </xdr:from>
    <xdr:to>
      <xdr:col>41</xdr:col>
      <xdr:colOff>50800</xdr:colOff>
      <xdr:row>59</xdr:row>
      <xdr:rowOff>59772</xdr:rowOff>
    </xdr:to>
    <xdr:cxnSp macro="">
      <xdr:nvCxnSpPr>
        <xdr:cNvPr id="356" name="直線コネクタ 355"/>
        <xdr:cNvCxnSpPr/>
      </xdr:nvCxnSpPr>
      <xdr:spPr>
        <a:xfrm flipV="1">
          <a:off x="6972300" y="10165998"/>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164387</xdr:rowOff>
    </xdr:from>
    <xdr:to>
      <xdr:col>55</xdr:col>
      <xdr:colOff>50800</xdr:colOff>
      <xdr:row>59</xdr:row>
      <xdr:rowOff>94537</xdr:rowOff>
    </xdr:to>
    <xdr:sp macro="" textlink="">
      <xdr:nvSpPr>
        <xdr:cNvPr id="366" name="楕円 365"/>
        <xdr:cNvSpPr/>
      </xdr:nvSpPr>
      <xdr:spPr>
        <a:xfrm>
          <a:off x="10426700" y="1010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79314</xdr:rowOff>
    </xdr:from>
    <xdr:ext cx="469744" cy="259045"/>
    <xdr:sp macro="" textlink="">
      <xdr:nvSpPr>
        <xdr:cNvPr id="367" name="農林水産業費該当値テキスト"/>
        <xdr:cNvSpPr txBox="1"/>
      </xdr:nvSpPr>
      <xdr:spPr>
        <a:xfrm>
          <a:off x="10528300" y="1002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167456</xdr:rowOff>
    </xdr:from>
    <xdr:to>
      <xdr:col>50</xdr:col>
      <xdr:colOff>165100</xdr:colOff>
      <xdr:row>59</xdr:row>
      <xdr:rowOff>97606</xdr:rowOff>
    </xdr:to>
    <xdr:sp macro="" textlink="">
      <xdr:nvSpPr>
        <xdr:cNvPr id="368" name="楕円 367"/>
        <xdr:cNvSpPr/>
      </xdr:nvSpPr>
      <xdr:spPr>
        <a:xfrm>
          <a:off x="9588500" y="101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88733</xdr:rowOff>
    </xdr:from>
    <xdr:ext cx="469744" cy="259045"/>
    <xdr:sp macro="" textlink="">
      <xdr:nvSpPr>
        <xdr:cNvPr id="369" name="テキスト ボックス 368"/>
        <xdr:cNvSpPr txBox="1"/>
      </xdr:nvSpPr>
      <xdr:spPr>
        <a:xfrm>
          <a:off x="9404428" y="1020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8139</xdr:rowOff>
    </xdr:from>
    <xdr:to>
      <xdr:col>46</xdr:col>
      <xdr:colOff>38100</xdr:colOff>
      <xdr:row>59</xdr:row>
      <xdr:rowOff>109739</xdr:rowOff>
    </xdr:to>
    <xdr:sp macro="" textlink="">
      <xdr:nvSpPr>
        <xdr:cNvPr id="370" name="楕円 369"/>
        <xdr:cNvSpPr/>
      </xdr:nvSpPr>
      <xdr:spPr>
        <a:xfrm>
          <a:off x="8699500" y="101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100866</xdr:rowOff>
    </xdr:from>
    <xdr:ext cx="469744" cy="259045"/>
    <xdr:sp macro="" textlink="">
      <xdr:nvSpPr>
        <xdr:cNvPr id="371" name="テキスト ボックス 370"/>
        <xdr:cNvSpPr txBox="1"/>
      </xdr:nvSpPr>
      <xdr:spPr>
        <a:xfrm>
          <a:off x="8515428" y="102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171098</xdr:rowOff>
    </xdr:from>
    <xdr:to>
      <xdr:col>41</xdr:col>
      <xdr:colOff>101600</xdr:colOff>
      <xdr:row>59</xdr:row>
      <xdr:rowOff>101248</xdr:rowOff>
    </xdr:to>
    <xdr:sp macro="" textlink="">
      <xdr:nvSpPr>
        <xdr:cNvPr id="372" name="楕円 371"/>
        <xdr:cNvSpPr/>
      </xdr:nvSpPr>
      <xdr:spPr>
        <a:xfrm>
          <a:off x="7810500" y="101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92375</xdr:rowOff>
    </xdr:from>
    <xdr:ext cx="469744" cy="259045"/>
    <xdr:sp macro="" textlink="">
      <xdr:nvSpPr>
        <xdr:cNvPr id="373" name="テキスト ボックス 372"/>
        <xdr:cNvSpPr txBox="1"/>
      </xdr:nvSpPr>
      <xdr:spPr>
        <a:xfrm>
          <a:off x="7626428" y="1020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8972</xdr:rowOff>
    </xdr:from>
    <xdr:to>
      <xdr:col>36</xdr:col>
      <xdr:colOff>165100</xdr:colOff>
      <xdr:row>59</xdr:row>
      <xdr:rowOff>110572</xdr:rowOff>
    </xdr:to>
    <xdr:sp macro="" textlink="">
      <xdr:nvSpPr>
        <xdr:cNvPr id="374" name="楕円 373"/>
        <xdr:cNvSpPr/>
      </xdr:nvSpPr>
      <xdr:spPr>
        <a:xfrm>
          <a:off x="6921500" y="101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101699</xdr:rowOff>
    </xdr:from>
    <xdr:ext cx="469744" cy="259045"/>
    <xdr:sp macro="" textlink="">
      <xdr:nvSpPr>
        <xdr:cNvPr id="375" name="テキスト ボックス 374"/>
        <xdr:cNvSpPr txBox="1"/>
      </xdr:nvSpPr>
      <xdr:spPr>
        <a:xfrm>
          <a:off x="6737428" y="102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55690</xdr:rowOff>
    </xdr:from>
    <xdr:to>
      <xdr:col>55</xdr:col>
      <xdr:colOff>0</xdr:colOff>
      <xdr:row>78</xdr:row>
      <xdr:rowOff>85750</xdr:rowOff>
    </xdr:to>
    <xdr:cxnSp macro="">
      <xdr:nvCxnSpPr>
        <xdr:cNvPr id="404" name="直線コネクタ 403"/>
        <xdr:cNvCxnSpPr/>
      </xdr:nvCxnSpPr>
      <xdr:spPr>
        <a:xfrm>
          <a:off x="9639300" y="13428790"/>
          <a:ext cx="838200" cy="3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2617</xdr:rowOff>
    </xdr:from>
    <xdr:to>
      <xdr:col>50</xdr:col>
      <xdr:colOff>114300</xdr:colOff>
      <xdr:row>78</xdr:row>
      <xdr:rowOff>55690</xdr:rowOff>
    </xdr:to>
    <xdr:cxnSp macro="">
      <xdr:nvCxnSpPr>
        <xdr:cNvPr id="407" name="直線コネクタ 406"/>
        <xdr:cNvCxnSpPr/>
      </xdr:nvCxnSpPr>
      <xdr:spPr>
        <a:xfrm>
          <a:off x="8750300" y="13375717"/>
          <a:ext cx="889000" cy="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2617</xdr:rowOff>
    </xdr:from>
    <xdr:to>
      <xdr:col>45</xdr:col>
      <xdr:colOff>177800</xdr:colOff>
      <xdr:row>78</xdr:row>
      <xdr:rowOff>38964</xdr:rowOff>
    </xdr:to>
    <xdr:cxnSp macro="">
      <xdr:nvCxnSpPr>
        <xdr:cNvPr id="410" name="直線コネクタ 409"/>
        <xdr:cNvCxnSpPr/>
      </xdr:nvCxnSpPr>
      <xdr:spPr>
        <a:xfrm flipV="1">
          <a:off x="7861300" y="13375717"/>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38964</xdr:rowOff>
    </xdr:from>
    <xdr:to>
      <xdr:col>41</xdr:col>
      <xdr:colOff>50800</xdr:colOff>
      <xdr:row>78</xdr:row>
      <xdr:rowOff>56566</xdr:rowOff>
    </xdr:to>
    <xdr:cxnSp macro="">
      <xdr:nvCxnSpPr>
        <xdr:cNvPr id="413" name="直線コネクタ 412"/>
        <xdr:cNvCxnSpPr/>
      </xdr:nvCxnSpPr>
      <xdr:spPr>
        <a:xfrm flipV="1">
          <a:off x="6972300" y="13412064"/>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34950</xdr:rowOff>
    </xdr:from>
    <xdr:to>
      <xdr:col>55</xdr:col>
      <xdr:colOff>50800</xdr:colOff>
      <xdr:row>78</xdr:row>
      <xdr:rowOff>136550</xdr:rowOff>
    </xdr:to>
    <xdr:sp macro="" textlink="">
      <xdr:nvSpPr>
        <xdr:cNvPr id="423" name="楕円 422"/>
        <xdr:cNvSpPr/>
      </xdr:nvSpPr>
      <xdr:spPr>
        <a:xfrm>
          <a:off x="10426700" y="134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121327</xdr:rowOff>
    </xdr:from>
    <xdr:ext cx="469744" cy="259045"/>
    <xdr:sp macro="" textlink="">
      <xdr:nvSpPr>
        <xdr:cNvPr id="424" name="商工費該当値テキスト"/>
        <xdr:cNvSpPr txBox="1"/>
      </xdr:nvSpPr>
      <xdr:spPr>
        <a:xfrm>
          <a:off x="10528300" y="1332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4890</xdr:rowOff>
    </xdr:from>
    <xdr:to>
      <xdr:col>50</xdr:col>
      <xdr:colOff>165100</xdr:colOff>
      <xdr:row>78</xdr:row>
      <xdr:rowOff>106490</xdr:rowOff>
    </xdr:to>
    <xdr:sp macro="" textlink="">
      <xdr:nvSpPr>
        <xdr:cNvPr id="425" name="楕円 424"/>
        <xdr:cNvSpPr/>
      </xdr:nvSpPr>
      <xdr:spPr>
        <a:xfrm>
          <a:off x="9588500" y="133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97617</xdr:rowOff>
    </xdr:from>
    <xdr:ext cx="469744" cy="259045"/>
    <xdr:sp macro="" textlink="">
      <xdr:nvSpPr>
        <xdr:cNvPr id="426" name="テキスト ボックス 425"/>
        <xdr:cNvSpPr txBox="1"/>
      </xdr:nvSpPr>
      <xdr:spPr>
        <a:xfrm>
          <a:off x="9404428" y="134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123267</xdr:rowOff>
    </xdr:from>
    <xdr:to>
      <xdr:col>46</xdr:col>
      <xdr:colOff>38100</xdr:colOff>
      <xdr:row>78</xdr:row>
      <xdr:rowOff>53417</xdr:rowOff>
    </xdr:to>
    <xdr:sp macro="" textlink="">
      <xdr:nvSpPr>
        <xdr:cNvPr id="427" name="楕円 426"/>
        <xdr:cNvSpPr/>
      </xdr:nvSpPr>
      <xdr:spPr>
        <a:xfrm>
          <a:off x="8699500" y="13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44544</xdr:rowOff>
    </xdr:from>
    <xdr:ext cx="469744" cy="259045"/>
    <xdr:sp macro="" textlink="">
      <xdr:nvSpPr>
        <xdr:cNvPr id="428" name="テキスト ボックス 427"/>
        <xdr:cNvSpPr txBox="1"/>
      </xdr:nvSpPr>
      <xdr:spPr>
        <a:xfrm>
          <a:off x="8515428" y="134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159614</xdr:rowOff>
    </xdr:from>
    <xdr:to>
      <xdr:col>41</xdr:col>
      <xdr:colOff>101600</xdr:colOff>
      <xdr:row>78</xdr:row>
      <xdr:rowOff>89764</xdr:rowOff>
    </xdr:to>
    <xdr:sp macro="" textlink="">
      <xdr:nvSpPr>
        <xdr:cNvPr id="429" name="楕円 428"/>
        <xdr:cNvSpPr/>
      </xdr:nvSpPr>
      <xdr:spPr>
        <a:xfrm>
          <a:off x="7810500" y="1336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80891</xdr:rowOff>
    </xdr:from>
    <xdr:ext cx="469744" cy="259045"/>
    <xdr:sp macro="" textlink="">
      <xdr:nvSpPr>
        <xdr:cNvPr id="430" name="テキスト ボックス 429"/>
        <xdr:cNvSpPr txBox="1"/>
      </xdr:nvSpPr>
      <xdr:spPr>
        <a:xfrm>
          <a:off x="7626428" y="1345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5766</xdr:rowOff>
    </xdr:from>
    <xdr:to>
      <xdr:col>36</xdr:col>
      <xdr:colOff>165100</xdr:colOff>
      <xdr:row>78</xdr:row>
      <xdr:rowOff>107366</xdr:rowOff>
    </xdr:to>
    <xdr:sp macro="" textlink="">
      <xdr:nvSpPr>
        <xdr:cNvPr id="431" name="楕円 430"/>
        <xdr:cNvSpPr/>
      </xdr:nvSpPr>
      <xdr:spPr>
        <a:xfrm>
          <a:off x="6921500" y="1337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98493</xdr:rowOff>
    </xdr:from>
    <xdr:ext cx="469744" cy="259045"/>
    <xdr:sp macro="" textlink="">
      <xdr:nvSpPr>
        <xdr:cNvPr id="432" name="テキスト ボックス 431"/>
        <xdr:cNvSpPr txBox="1"/>
      </xdr:nvSpPr>
      <xdr:spPr>
        <a:xfrm>
          <a:off x="6737428" y="134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46520</xdr:rowOff>
    </xdr:from>
    <xdr:to>
      <xdr:col>55</xdr:col>
      <xdr:colOff>0</xdr:colOff>
      <xdr:row>96</xdr:row>
      <xdr:rowOff>133286</xdr:rowOff>
    </xdr:to>
    <xdr:cxnSp macro="">
      <xdr:nvCxnSpPr>
        <xdr:cNvPr id="461" name="直線コネクタ 460"/>
        <xdr:cNvCxnSpPr/>
      </xdr:nvCxnSpPr>
      <xdr:spPr>
        <a:xfrm flipV="1">
          <a:off x="9639300" y="16505720"/>
          <a:ext cx="838200" cy="8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66281</xdr:rowOff>
    </xdr:from>
    <xdr:to>
      <xdr:col>50</xdr:col>
      <xdr:colOff>114300</xdr:colOff>
      <xdr:row>96</xdr:row>
      <xdr:rowOff>133286</xdr:rowOff>
    </xdr:to>
    <xdr:cxnSp macro="">
      <xdr:nvCxnSpPr>
        <xdr:cNvPr id="464" name="直線コネクタ 463"/>
        <xdr:cNvCxnSpPr/>
      </xdr:nvCxnSpPr>
      <xdr:spPr>
        <a:xfrm>
          <a:off x="8750300" y="16525481"/>
          <a:ext cx="889000" cy="6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66281</xdr:rowOff>
    </xdr:from>
    <xdr:to>
      <xdr:col>45</xdr:col>
      <xdr:colOff>177800</xdr:colOff>
      <xdr:row>96</xdr:row>
      <xdr:rowOff>167056</xdr:rowOff>
    </xdr:to>
    <xdr:cxnSp macro="">
      <xdr:nvCxnSpPr>
        <xdr:cNvPr id="467" name="直線コネクタ 466"/>
        <xdr:cNvCxnSpPr/>
      </xdr:nvCxnSpPr>
      <xdr:spPr>
        <a:xfrm flipV="1">
          <a:off x="7861300" y="16525481"/>
          <a:ext cx="889000" cy="10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154076</xdr:rowOff>
    </xdr:from>
    <xdr:to>
      <xdr:col>41</xdr:col>
      <xdr:colOff>50800</xdr:colOff>
      <xdr:row>96</xdr:row>
      <xdr:rowOff>167056</xdr:rowOff>
    </xdr:to>
    <xdr:cxnSp macro="">
      <xdr:nvCxnSpPr>
        <xdr:cNvPr id="470" name="直線コネクタ 469"/>
        <xdr:cNvCxnSpPr/>
      </xdr:nvCxnSpPr>
      <xdr:spPr>
        <a:xfrm>
          <a:off x="6972300" y="16613276"/>
          <a:ext cx="889000" cy="1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167170</xdr:rowOff>
    </xdr:from>
    <xdr:to>
      <xdr:col>55</xdr:col>
      <xdr:colOff>50800</xdr:colOff>
      <xdr:row>96</xdr:row>
      <xdr:rowOff>97320</xdr:rowOff>
    </xdr:to>
    <xdr:sp macro="" textlink="">
      <xdr:nvSpPr>
        <xdr:cNvPr id="480" name="楕円 479"/>
        <xdr:cNvSpPr/>
      </xdr:nvSpPr>
      <xdr:spPr>
        <a:xfrm>
          <a:off x="10426700" y="1645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145597</xdr:rowOff>
    </xdr:from>
    <xdr:ext cx="534377" cy="259045"/>
    <xdr:sp macro="" textlink="">
      <xdr:nvSpPr>
        <xdr:cNvPr id="481" name="土木費該当値テキスト"/>
        <xdr:cNvSpPr txBox="1"/>
      </xdr:nvSpPr>
      <xdr:spPr>
        <a:xfrm>
          <a:off x="10528300" y="164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82486</xdr:rowOff>
    </xdr:from>
    <xdr:to>
      <xdr:col>50</xdr:col>
      <xdr:colOff>165100</xdr:colOff>
      <xdr:row>97</xdr:row>
      <xdr:rowOff>12636</xdr:rowOff>
    </xdr:to>
    <xdr:sp macro="" textlink="">
      <xdr:nvSpPr>
        <xdr:cNvPr id="482" name="楕円 481"/>
        <xdr:cNvSpPr/>
      </xdr:nvSpPr>
      <xdr:spPr>
        <a:xfrm>
          <a:off x="9588500" y="1654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3763</xdr:rowOff>
    </xdr:from>
    <xdr:ext cx="534377" cy="259045"/>
    <xdr:sp macro="" textlink="">
      <xdr:nvSpPr>
        <xdr:cNvPr id="483" name="テキスト ボックス 482"/>
        <xdr:cNvSpPr txBox="1"/>
      </xdr:nvSpPr>
      <xdr:spPr>
        <a:xfrm>
          <a:off x="9372111" y="1663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15481</xdr:rowOff>
    </xdr:from>
    <xdr:to>
      <xdr:col>46</xdr:col>
      <xdr:colOff>38100</xdr:colOff>
      <xdr:row>96</xdr:row>
      <xdr:rowOff>117081</xdr:rowOff>
    </xdr:to>
    <xdr:sp macro="" textlink="">
      <xdr:nvSpPr>
        <xdr:cNvPr id="484" name="楕円 483"/>
        <xdr:cNvSpPr/>
      </xdr:nvSpPr>
      <xdr:spPr>
        <a:xfrm>
          <a:off x="8699500" y="1647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133608</xdr:rowOff>
    </xdr:from>
    <xdr:ext cx="534377" cy="259045"/>
    <xdr:sp macro="" textlink="">
      <xdr:nvSpPr>
        <xdr:cNvPr id="485" name="テキスト ボックス 484"/>
        <xdr:cNvSpPr txBox="1"/>
      </xdr:nvSpPr>
      <xdr:spPr>
        <a:xfrm>
          <a:off x="8483111" y="162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116256</xdr:rowOff>
    </xdr:from>
    <xdr:to>
      <xdr:col>41</xdr:col>
      <xdr:colOff>101600</xdr:colOff>
      <xdr:row>97</xdr:row>
      <xdr:rowOff>46406</xdr:rowOff>
    </xdr:to>
    <xdr:sp macro="" textlink="">
      <xdr:nvSpPr>
        <xdr:cNvPr id="486" name="楕円 485"/>
        <xdr:cNvSpPr/>
      </xdr:nvSpPr>
      <xdr:spPr>
        <a:xfrm>
          <a:off x="7810500" y="165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37533</xdr:rowOff>
    </xdr:from>
    <xdr:ext cx="534377" cy="259045"/>
    <xdr:sp macro="" textlink="">
      <xdr:nvSpPr>
        <xdr:cNvPr id="487" name="テキスト ボックス 486"/>
        <xdr:cNvSpPr txBox="1"/>
      </xdr:nvSpPr>
      <xdr:spPr>
        <a:xfrm>
          <a:off x="7594111" y="1666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103276</xdr:rowOff>
    </xdr:from>
    <xdr:to>
      <xdr:col>36</xdr:col>
      <xdr:colOff>165100</xdr:colOff>
      <xdr:row>97</xdr:row>
      <xdr:rowOff>33426</xdr:rowOff>
    </xdr:to>
    <xdr:sp macro="" textlink="">
      <xdr:nvSpPr>
        <xdr:cNvPr id="488" name="楕円 487"/>
        <xdr:cNvSpPr/>
      </xdr:nvSpPr>
      <xdr:spPr>
        <a:xfrm>
          <a:off x="6921500" y="165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24553</xdr:rowOff>
    </xdr:from>
    <xdr:ext cx="534377" cy="259045"/>
    <xdr:sp macro="" textlink="">
      <xdr:nvSpPr>
        <xdr:cNvPr id="489" name="テキスト ボックス 488"/>
        <xdr:cNvSpPr txBox="1"/>
      </xdr:nvSpPr>
      <xdr:spPr>
        <a:xfrm>
          <a:off x="6705111" y="1665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33924</xdr:rowOff>
    </xdr:from>
    <xdr:to>
      <xdr:col>85</xdr:col>
      <xdr:colOff>127000</xdr:colOff>
      <xdr:row>38</xdr:row>
      <xdr:rowOff>122914</xdr:rowOff>
    </xdr:to>
    <xdr:cxnSp macro="">
      <xdr:nvCxnSpPr>
        <xdr:cNvPr id="521" name="直線コネクタ 520"/>
        <xdr:cNvCxnSpPr/>
      </xdr:nvCxnSpPr>
      <xdr:spPr>
        <a:xfrm>
          <a:off x="15481300" y="6549024"/>
          <a:ext cx="838200" cy="8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33924</xdr:rowOff>
    </xdr:from>
    <xdr:to>
      <xdr:col>81</xdr:col>
      <xdr:colOff>50800</xdr:colOff>
      <xdr:row>38</xdr:row>
      <xdr:rowOff>110015</xdr:rowOff>
    </xdr:to>
    <xdr:cxnSp macro="">
      <xdr:nvCxnSpPr>
        <xdr:cNvPr id="524" name="直線コネクタ 523"/>
        <xdr:cNvCxnSpPr/>
      </xdr:nvCxnSpPr>
      <xdr:spPr>
        <a:xfrm flipV="1">
          <a:off x="14592300" y="6549024"/>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109035</xdr:rowOff>
    </xdr:from>
    <xdr:to>
      <xdr:col>76</xdr:col>
      <xdr:colOff>114300</xdr:colOff>
      <xdr:row>38</xdr:row>
      <xdr:rowOff>110015</xdr:rowOff>
    </xdr:to>
    <xdr:cxnSp macro="">
      <xdr:nvCxnSpPr>
        <xdr:cNvPr id="527" name="直線コネクタ 526"/>
        <xdr:cNvCxnSpPr/>
      </xdr:nvCxnSpPr>
      <xdr:spPr>
        <a:xfrm>
          <a:off x="13703300" y="6624135"/>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109035</xdr:rowOff>
    </xdr:from>
    <xdr:to>
      <xdr:col>71</xdr:col>
      <xdr:colOff>177800</xdr:colOff>
      <xdr:row>38</xdr:row>
      <xdr:rowOff>164716</xdr:rowOff>
    </xdr:to>
    <xdr:cxnSp macro="">
      <xdr:nvCxnSpPr>
        <xdr:cNvPr id="530" name="直線コネクタ 529"/>
        <xdr:cNvCxnSpPr/>
      </xdr:nvCxnSpPr>
      <xdr:spPr>
        <a:xfrm flipV="1">
          <a:off x="12814300" y="6624135"/>
          <a:ext cx="889000" cy="5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72114</xdr:rowOff>
    </xdr:from>
    <xdr:to>
      <xdr:col>85</xdr:col>
      <xdr:colOff>177800</xdr:colOff>
      <xdr:row>39</xdr:row>
      <xdr:rowOff>2264</xdr:rowOff>
    </xdr:to>
    <xdr:sp macro="" textlink="">
      <xdr:nvSpPr>
        <xdr:cNvPr id="540" name="楕円 539"/>
        <xdr:cNvSpPr/>
      </xdr:nvSpPr>
      <xdr:spPr>
        <a:xfrm>
          <a:off x="16268700" y="658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50541</xdr:rowOff>
    </xdr:from>
    <xdr:ext cx="534377" cy="259045"/>
    <xdr:sp macro="" textlink="">
      <xdr:nvSpPr>
        <xdr:cNvPr id="541" name="消防費該当値テキスト"/>
        <xdr:cNvSpPr txBox="1"/>
      </xdr:nvSpPr>
      <xdr:spPr>
        <a:xfrm>
          <a:off x="16370300" y="656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154574</xdr:rowOff>
    </xdr:from>
    <xdr:to>
      <xdr:col>81</xdr:col>
      <xdr:colOff>101600</xdr:colOff>
      <xdr:row>38</xdr:row>
      <xdr:rowOff>84724</xdr:rowOff>
    </xdr:to>
    <xdr:sp macro="" textlink="">
      <xdr:nvSpPr>
        <xdr:cNvPr id="542" name="楕円 541"/>
        <xdr:cNvSpPr/>
      </xdr:nvSpPr>
      <xdr:spPr>
        <a:xfrm>
          <a:off x="15430500" y="64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101251</xdr:rowOff>
    </xdr:from>
    <xdr:ext cx="534377" cy="259045"/>
    <xdr:sp macro="" textlink="">
      <xdr:nvSpPr>
        <xdr:cNvPr id="543" name="テキスト ボックス 542"/>
        <xdr:cNvSpPr txBox="1"/>
      </xdr:nvSpPr>
      <xdr:spPr>
        <a:xfrm>
          <a:off x="15214111" y="62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59215</xdr:rowOff>
    </xdr:from>
    <xdr:to>
      <xdr:col>76</xdr:col>
      <xdr:colOff>165100</xdr:colOff>
      <xdr:row>38</xdr:row>
      <xdr:rowOff>160815</xdr:rowOff>
    </xdr:to>
    <xdr:sp macro="" textlink="">
      <xdr:nvSpPr>
        <xdr:cNvPr id="544" name="楕円 543"/>
        <xdr:cNvSpPr/>
      </xdr:nvSpPr>
      <xdr:spPr>
        <a:xfrm>
          <a:off x="14541500" y="65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151942</xdr:rowOff>
    </xdr:from>
    <xdr:ext cx="534377" cy="259045"/>
    <xdr:sp macro="" textlink="">
      <xdr:nvSpPr>
        <xdr:cNvPr id="545" name="テキスト ボックス 544"/>
        <xdr:cNvSpPr txBox="1"/>
      </xdr:nvSpPr>
      <xdr:spPr>
        <a:xfrm>
          <a:off x="14325111" y="666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58235</xdr:rowOff>
    </xdr:from>
    <xdr:to>
      <xdr:col>72</xdr:col>
      <xdr:colOff>38100</xdr:colOff>
      <xdr:row>38</xdr:row>
      <xdr:rowOff>159835</xdr:rowOff>
    </xdr:to>
    <xdr:sp macro="" textlink="">
      <xdr:nvSpPr>
        <xdr:cNvPr id="546" name="楕円 545"/>
        <xdr:cNvSpPr/>
      </xdr:nvSpPr>
      <xdr:spPr>
        <a:xfrm>
          <a:off x="13652500" y="65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150962</xdr:rowOff>
    </xdr:from>
    <xdr:ext cx="534377" cy="259045"/>
    <xdr:sp macro="" textlink="">
      <xdr:nvSpPr>
        <xdr:cNvPr id="547" name="テキスト ボックス 546"/>
        <xdr:cNvSpPr txBox="1"/>
      </xdr:nvSpPr>
      <xdr:spPr>
        <a:xfrm>
          <a:off x="13436111" y="66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113916</xdr:rowOff>
    </xdr:from>
    <xdr:to>
      <xdr:col>67</xdr:col>
      <xdr:colOff>101600</xdr:colOff>
      <xdr:row>39</xdr:row>
      <xdr:rowOff>44066</xdr:rowOff>
    </xdr:to>
    <xdr:sp macro="" textlink="">
      <xdr:nvSpPr>
        <xdr:cNvPr id="548" name="楕円 547"/>
        <xdr:cNvSpPr/>
      </xdr:nvSpPr>
      <xdr:spPr>
        <a:xfrm>
          <a:off x="12763500" y="662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35193</xdr:rowOff>
    </xdr:from>
    <xdr:ext cx="534377" cy="259045"/>
    <xdr:sp macro="" textlink="">
      <xdr:nvSpPr>
        <xdr:cNvPr id="549" name="テキスト ボックス 548"/>
        <xdr:cNvSpPr txBox="1"/>
      </xdr:nvSpPr>
      <xdr:spPr>
        <a:xfrm>
          <a:off x="12547111" y="672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6410</xdr:rowOff>
    </xdr:from>
    <xdr:to>
      <xdr:col>85</xdr:col>
      <xdr:colOff>127000</xdr:colOff>
      <xdr:row>59</xdr:row>
      <xdr:rowOff>6948</xdr:rowOff>
    </xdr:to>
    <xdr:cxnSp macro="">
      <xdr:nvCxnSpPr>
        <xdr:cNvPr id="581" name="直線コネクタ 580"/>
        <xdr:cNvCxnSpPr/>
      </xdr:nvCxnSpPr>
      <xdr:spPr>
        <a:xfrm>
          <a:off x="15481300" y="9950510"/>
          <a:ext cx="838200" cy="17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171328</xdr:rowOff>
    </xdr:from>
    <xdr:to>
      <xdr:col>81</xdr:col>
      <xdr:colOff>50800</xdr:colOff>
      <xdr:row>58</xdr:row>
      <xdr:rowOff>6410</xdr:rowOff>
    </xdr:to>
    <xdr:cxnSp macro="">
      <xdr:nvCxnSpPr>
        <xdr:cNvPr id="584" name="直線コネクタ 583"/>
        <xdr:cNvCxnSpPr/>
      </xdr:nvCxnSpPr>
      <xdr:spPr>
        <a:xfrm>
          <a:off x="14592300" y="994397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171328</xdr:rowOff>
    </xdr:from>
    <xdr:to>
      <xdr:col>76</xdr:col>
      <xdr:colOff>114300</xdr:colOff>
      <xdr:row>58</xdr:row>
      <xdr:rowOff>167344</xdr:rowOff>
    </xdr:to>
    <xdr:cxnSp macro="">
      <xdr:nvCxnSpPr>
        <xdr:cNvPr id="587" name="直線コネクタ 586"/>
        <xdr:cNvCxnSpPr/>
      </xdr:nvCxnSpPr>
      <xdr:spPr>
        <a:xfrm flipV="1">
          <a:off x="13703300" y="9943978"/>
          <a:ext cx="889000" cy="16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167344</xdr:rowOff>
    </xdr:from>
    <xdr:to>
      <xdr:col>71</xdr:col>
      <xdr:colOff>177800</xdr:colOff>
      <xdr:row>59</xdr:row>
      <xdr:rowOff>23359</xdr:rowOff>
    </xdr:to>
    <xdr:cxnSp macro="">
      <xdr:nvCxnSpPr>
        <xdr:cNvPr id="590" name="直線コネクタ 589"/>
        <xdr:cNvCxnSpPr/>
      </xdr:nvCxnSpPr>
      <xdr:spPr>
        <a:xfrm flipV="1">
          <a:off x="12814300" y="10111444"/>
          <a:ext cx="8890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127598</xdr:rowOff>
    </xdr:from>
    <xdr:to>
      <xdr:col>85</xdr:col>
      <xdr:colOff>177800</xdr:colOff>
      <xdr:row>59</xdr:row>
      <xdr:rowOff>57748</xdr:rowOff>
    </xdr:to>
    <xdr:sp macro="" textlink="">
      <xdr:nvSpPr>
        <xdr:cNvPr id="600" name="楕円 599"/>
        <xdr:cNvSpPr/>
      </xdr:nvSpPr>
      <xdr:spPr>
        <a:xfrm>
          <a:off x="16268700" y="100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42525</xdr:rowOff>
    </xdr:from>
    <xdr:ext cx="534377" cy="259045"/>
    <xdr:sp macro="" textlink="">
      <xdr:nvSpPr>
        <xdr:cNvPr id="601" name="教育費該当値テキスト"/>
        <xdr:cNvSpPr txBox="1"/>
      </xdr:nvSpPr>
      <xdr:spPr>
        <a:xfrm>
          <a:off x="16370300" y="99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127060</xdr:rowOff>
    </xdr:from>
    <xdr:to>
      <xdr:col>81</xdr:col>
      <xdr:colOff>101600</xdr:colOff>
      <xdr:row>58</xdr:row>
      <xdr:rowOff>57210</xdr:rowOff>
    </xdr:to>
    <xdr:sp macro="" textlink="">
      <xdr:nvSpPr>
        <xdr:cNvPr id="602" name="楕円 601"/>
        <xdr:cNvSpPr/>
      </xdr:nvSpPr>
      <xdr:spPr>
        <a:xfrm>
          <a:off x="15430500" y="98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48337</xdr:rowOff>
    </xdr:from>
    <xdr:ext cx="534377" cy="259045"/>
    <xdr:sp macro="" textlink="">
      <xdr:nvSpPr>
        <xdr:cNvPr id="603" name="テキスト ボックス 602"/>
        <xdr:cNvSpPr txBox="1"/>
      </xdr:nvSpPr>
      <xdr:spPr>
        <a:xfrm>
          <a:off x="15214111" y="99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120528</xdr:rowOff>
    </xdr:from>
    <xdr:to>
      <xdr:col>76</xdr:col>
      <xdr:colOff>165100</xdr:colOff>
      <xdr:row>58</xdr:row>
      <xdr:rowOff>50678</xdr:rowOff>
    </xdr:to>
    <xdr:sp macro="" textlink="">
      <xdr:nvSpPr>
        <xdr:cNvPr id="604" name="楕円 603"/>
        <xdr:cNvSpPr/>
      </xdr:nvSpPr>
      <xdr:spPr>
        <a:xfrm>
          <a:off x="14541500" y="989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41805</xdr:rowOff>
    </xdr:from>
    <xdr:ext cx="534377" cy="259045"/>
    <xdr:sp macro="" textlink="">
      <xdr:nvSpPr>
        <xdr:cNvPr id="605" name="テキスト ボックス 604"/>
        <xdr:cNvSpPr txBox="1"/>
      </xdr:nvSpPr>
      <xdr:spPr>
        <a:xfrm>
          <a:off x="14325111" y="998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116544</xdr:rowOff>
    </xdr:from>
    <xdr:to>
      <xdr:col>72</xdr:col>
      <xdr:colOff>38100</xdr:colOff>
      <xdr:row>59</xdr:row>
      <xdr:rowOff>46694</xdr:rowOff>
    </xdr:to>
    <xdr:sp macro="" textlink="">
      <xdr:nvSpPr>
        <xdr:cNvPr id="606" name="楕円 605"/>
        <xdr:cNvSpPr/>
      </xdr:nvSpPr>
      <xdr:spPr>
        <a:xfrm>
          <a:off x="13652500" y="1006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37821</xdr:rowOff>
    </xdr:from>
    <xdr:ext cx="534377" cy="259045"/>
    <xdr:sp macro="" textlink="">
      <xdr:nvSpPr>
        <xdr:cNvPr id="607" name="テキスト ボックス 606"/>
        <xdr:cNvSpPr txBox="1"/>
      </xdr:nvSpPr>
      <xdr:spPr>
        <a:xfrm>
          <a:off x="13436111" y="1015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144009</xdr:rowOff>
    </xdr:from>
    <xdr:to>
      <xdr:col>67</xdr:col>
      <xdr:colOff>101600</xdr:colOff>
      <xdr:row>59</xdr:row>
      <xdr:rowOff>74159</xdr:rowOff>
    </xdr:to>
    <xdr:sp macro="" textlink="">
      <xdr:nvSpPr>
        <xdr:cNvPr id="608" name="楕円 607"/>
        <xdr:cNvSpPr/>
      </xdr:nvSpPr>
      <xdr:spPr>
        <a:xfrm>
          <a:off x="12763500" y="1008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65286</xdr:rowOff>
    </xdr:from>
    <xdr:ext cx="534377" cy="259045"/>
    <xdr:sp macro="" textlink="">
      <xdr:nvSpPr>
        <xdr:cNvPr id="609" name="テキスト ボックス 608"/>
        <xdr:cNvSpPr txBox="1"/>
      </xdr:nvSpPr>
      <xdr:spPr>
        <a:xfrm>
          <a:off x="12547111" y="1018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115599</xdr:rowOff>
    </xdr:from>
    <xdr:to>
      <xdr:col>85</xdr:col>
      <xdr:colOff>127000</xdr:colOff>
      <xdr:row>97</xdr:row>
      <xdr:rowOff>128694</xdr:rowOff>
    </xdr:to>
    <xdr:cxnSp macro="">
      <xdr:nvCxnSpPr>
        <xdr:cNvPr id="695" name="直線コネクタ 694"/>
        <xdr:cNvCxnSpPr/>
      </xdr:nvCxnSpPr>
      <xdr:spPr>
        <a:xfrm flipV="1">
          <a:off x="15481300" y="16746249"/>
          <a:ext cx="8382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128694</xdr:rowOff>
    </xdr:from>
    <xdr:to>
      <xdr:col>81</xdr:col>
      <xdr:colOff>50800</xdr:colOff>
      <xdr:row>97</xdr:row>
      <xdr:rowOff>149808</xdr:rowOff>
    </xdr:to>
    <xdr:cxnSp macro="">
      <xdr:nvCxnSpPr>
        <xdr:cNvPr id="698" name="直線コネクタ 697"/>
        <xdr:cNvCxnSpPr/>
      </xdr:nvCxnSpPr>
      <xdr:spPr>
        <a:xfrm flipV="1">
          <a:off x="14592300" y="16759344"/>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109345</xdr:rowOff>
    </xdr:from>
    <xdr:to>
      <xdr:col>76</xdr:col>
      <xdr:colOff>114300</xdr:colOff>
      <xdr:row>97</xdr:row>
      <xdr:rowOff>149808</xdr:rowOff>
    </xdr:to>
    <xdr:cxnSp macro="">
      <xdr:nvCxnSpPr>
        <xdr:cNvPr id="701" name="直線コネクタ 700"/>
        <xdr:cNvCxnSpPr/>
      </xdr:nvCxnSpPr>
      <xdr:spPr>
        <a:xfrm>
          <a:off x="13703300" y="16739995"/>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76198</xdr:rowOff>
    </xdr:from>
    <xdr:to>
      <xdr:col>71</xdr:col>
      <xdr:colOff>177800</xdr:colOff>
      <xdr:row>97</xdr:row>
      <xdr:rowOff>109345</xdr:rowOff>
    </xdr:to>
    <xdr:cxnSp macro="">
      <xdr:nvCxnSpPr>
        <xdr:cNvPr id="704" name="直線コネクタ 703"/>
        <xdr:cNvCxnSpPr/>
      </xdr:nvCxnSpPr>
      <xdr:spPr>
        <a:xfrm>
          <a:off x="12814300" y="16706848"/>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64799</xdr:rowOff>
    </xdr:from>
    <xdr:to>
      <xdr:col>85</xdr:col>
      <xdr:colOff>177800</xdr:colOff>
      <xdr:row>97</xdr:row>
      <xdr:rowOff>166399</xdr:rowOff>
    </xdr:to>
    <xdr:sp macro="" textlink="">
      <xdr:nvSpPr>
        <xdr:cNvPr id="714" name="楕円 713"/>
        <xdr:cNvSpPr/>
      </xdr:nvSpPr>
      <xdr:spPr>
        <a:xfrm>
          <a:off x="16268700" y="166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151176</xdr:rowOff>
    </xdr:from>
    <xdr:ext cx="534377" cy="259045"/>
    <xdr:sp macro="" textlink="">
      <xdr:nvSpPr>
        <xdr:cNvPr id="715" name="公債費該当値テキスト"/>
        <xdr:cNvSpPr txBox="1"/>
      </xdr:nvSpPr>
      <xdr:spPr>
        <a:xfrm>
          <a:off x="16370300" y="1661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77894</xdr:rowOff>
    </xdr:from>
    <xdr:to>
      <xdr:col>81</xdr:col>
      <xdr:colOff>101600</xdr:colOff>
      <xdr:row>98</xdr:row>
      <xdr:rowOff>8044</xdr:rowOff>
    </xdr:to>
    <xdr:sp macro="" textlink="">
      <xdr:nvSpPr>
        <xdr:cNvPr id="716" name="楕円 715"/>
        <xdr:cNvSpPr/>
      </xdr:nvSpPr>
      <xdr:spPr>
        <a:xfrm>
          <a:off x="15430500" y="167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170621</xdr:rowOff>
    </xdr:from>
    <xdr:ext cx="534377" cy="259045"/>
    <xdr:sp macro="" textlink="">
      <xdr:nvSpPr>
        <xdr:cNvPr id="717" name="テキスト ボックス 716"/>
        <xdr:cNvSpPr txBox="1"/>
      </xdr:nvSpPr>
      <xdr:spPr>
        <a:xfrm>
          <a:off x="15214111" y="1680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99008</xdr:rowOff>
    </xdr:from>
    <xdr:to>
      <xdr:col>76</xdr:col>
      <xdr:colOff>165100</xdr:colOff>
      <xdr:row>98</xdr:row>
      <xdr:rowOff>29158</xdr:rowOff>
    </xdr:to>
    <xdr:sp macro="" textlink="">
      <xdr:nvSpPr>
        <xdr:cNvPr id="718" name="楕円 717"/>
        <xdr:cNvSpPr/>
      </xdr:nvSpPr>
      <xdr:spPr>
        <a:xfrm>
          <a:off x="14541500" y="1672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20285</xdr:rowOff>
    </xdr:from>
    <xdr:ext cx="534377" cy="259045"/>
    <xdr:sp macro="" textlink="">
      <xdr:nvSpPr>
        <xdr:cNvPr id="719" name="テキスト ボックス 718"/>
        <xdr:cNvSpPr txBox="1"/>
      </xdr:nvSpPr>
      <xdr:spPr>
        <a:xfrm>
          <a:off x="14325111" y="168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58545</xdr:rowOff>
    </xdr:from>
    <xdr:to>
      <xdr:col>72</xdr:col>
      <xdr:colOff>38100</xdr:colOff>
      <xdr:row>97</xdr:row>
      <xdr:rowOff>160145</xdr:rowOff>
    </xdr:to>
    <xdr:sp macro="" textlink="">
      <xdr:nvSpPr>
        <xdr:cNvPr id="720" name="楕円 719"/>
        <xdr:cNvSpPr/>
      </xdr:nvSpPr>
      <xdr:spPr>
        <a:xfrm>
          <a:off x="13652500" y="1668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151272</xdr:rowOff>
    </xdr:from>
    <xdr:ext cx="534377" cy="259045"/>
    <xdr:sp macro="" textlink="">
      <xdr:nvSpPr>
        <xdr:cNvPr id="721" name="テキスト ボックス 720"/>
        <xdr:cNvSpPr txBox="1"/>
      </xdr:nvSpPr>
      <xdr:spPr>
        <a:xfrm>
          <a:off x="13436111" y="1678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25398</xdr:rowOff>
    </xdr:from>
    <xdr:to>
      <xdr:col>67</xdr:col>
      <xdr:colOff>101600</xdr:colOff>
      <xdr:row>97</xdr:row>
      <xdr:rowOff>126998</xdr:rowOff>
    </xdr:to>
    <xdr:sp macro="" textlink="">
      <xdr:nvSpPr>
        <xdr:cNvPr id="722" name="楕円 721"/>
        <xdr:cNvSpPr/>
      </xdr:nvSpPr>
      <xdr:spPr>
        <a:xfrm>
          <a:off x="12763500" y="166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118125</xdr:rowOff>
    </xdr:from>
    <xdr:ext cx="534377" cy="259045"/>
    <xdr:sp macro="" textlink="">
      <xdr:nvSpPr>
        <xdr:cNvPr id="723" name="テキスト ボックス 722"/>
        <xdr:cNvSpPr txBox="1"/>
      </xdr:nvSpPr>
      <xdr:spPr>
        <a:xfrm>
          <a:off x="12547111" y="1674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構成項目の主なものとして、民生費が</a:t>
          </a:r>
          <a:r>
            <a:rPr kumimoji="1" lang="en-US" altLang="ja-JP" sz="1300">
              <a:latin typeface="ＭＳ Ｐゴシック" panose="020B0600070205080204" pitchFamily="50" charset="-128"/>
              <a:ea typeface="ＭＳ Ｐゴシック" panose="020B0600070205080204" pitchFamily="50" charset="-128"/>
            </a:rPr>
            <a:t>103,696</a:t>
          </a:r>
          <a:r>
            <a:rPr kumimoji="1" lang="ja-JP" altLang="en-US" sz="1300">
              <a:latin typeface="ＭＳ Ｐゴシック" panose="020B0600070205080204" pitchFamily="50" charset="-128"/>
              <a:ea typeface="ＭＳ Ｐゴシック" panose="020B0600070205080204" pitchFamily="50" charset="-128"/>
            </a:rPr>
            <a:t>円、衛生費が</a:t>
          </a:r>
          <a:r>
            <a:rPr kumimoji="1" lang="en-US" altLang="ja-JP" sz="1300">
              <a:latin typeface="ＭＳ Ｐゴシック" panose="020B0600070205080204" pitchFamily="50" charset="-128"/>
              <a:ea typeface="ＭＳ Ｐゴシック" panose="020B0600070205080204" pitchFamily="50" charset="-128"/>
            </a:rPr>
            <a:t>65,973</a:t>
          </a:r>
          <a:r>
            <a:rPr kumimoji="1" lang="ja-JP" altLang="en-US" sz="1300">
              <a:latin typeface="ＭＳ Ｐゴシック" panose="020B0600070205080204" pitchFamily="50" charset="-128"/>
              <a:ea typeface="ＭＳ Ｐゴシック" panose="020B0600070205080204" pitchFamily="50" charset="-128"/>
            </a:rPr>
            <a:t>円、総務費が</a:t>
          </a:r>
          <a:r>
            <a:rPr kumimoji="1" lang="en-US" altLang="ja-JP" sz="1300">
              <a:latin typeface="ＭＳ Ｐゴシック" panose="020B0600070205080204" pitchFamily="50" charset="-128"/>
              <a:ea typeface="ＭＳ Ｐゴシック" panose="020B0600070205080204" pitchFamily="50" charset="-128"/>
            </a:rPr>
            <a:t>46,135</a:t>
          </a:r>
          <a:r>
            <a:rPr kumimoji="1" lang="ja-JP" altLang="en-US" sz="1300">
              <a:latin typeface="ＭＳ Ｐゴシック" panose="020B0600070205080204" pitchFamily="50" charset="-128"/>
              <a:ea typeface="ＭＳ Ｐゴシック" panose="020B0600070205080204" pitchFamily="50" charset="-128"/>
            </a:rPr>
            <a:t>円となっている。民生費については、認定こども園整備に対する補助金の増などにより増加しているが、類似団体平均よりも下回っている。衛生費については、ごみ処理広域化の施設整備事業により増加しており、類似団体平均よりも上回っている。総務費については、税金の償還額の減や自転車駐車場の解体が終了したことなどにより減少しており、類似団体平均よりも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財政調整基金残高については、適切な財源の確保と歳出の精査により、積立額が取崩額を上回り増加となっている。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また、実質収支、実質単年度収支については減少しており、標準財政規模に占める割合では、実質収支が</a:t>
          </a:r>
          <a:r>
            <a:rPr kumimoji="1" lang="en-US" altLang="ja-JP" sz="1400">
              <a:latin typeface="ＭＳ ゴシック" pitchFamily="49" charset="-128"/>
              <a:ea typeface="ＭＳ ゴシック" pitchFamily="49" charset="-128"/>
            </a:rPr>
            <a:t>1.87</a:t>
          </a:r>
          <a:r>
            <a:rPr kumimoji="1" lang="ja-JP" altLang="en-US" sz="1400">
              <a:latin typeface="ＭＳ ゴシック" pitchFamily="49" charset="-128"/>
              <a:ea typeface="ＭＳ ゴシック" pitchFamily="49" charset="-128"/>
            </a:rPr>
            <a:t>ポイント、実質単年度収支が</a:t>
          </a:r>
          <a:r>
            <a:rPr kumimoji="1" lang="en-US" altLang="ja-JP" sz="1400">
              <a:latin typeface="ＭＳ ゴシック" pitchFamily="49" charset="-128"/>
              <a:ea typeface="ＭＳ ゴシック" pitchFamily="49" charset="-128"/>
            </a:rPr>
            <a:t>1.59</a:t>
          </a:r>
          <a:r>
            <a:rPr kumimoji="1" lang="ja-JP" altLang="en-US" sz="1400">
              <a:latin typeface="ＭＳ ゴシック" pitchFamily="49" charset="-128"/>
              <a:ea typeface="ＭＳ ゴシック" pitchFamily="49" charset="-128"/>
            </a:rPr>
            <a:t>ポイントの減となっており、実質単年度収支については、マイナスに転じている。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全ての会計において、黒字となっており赤字は発生していない。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少子高齢化が進むことによる医療費を中心とした社会保障費等の増大や、公共施設の老朽化が進むことから、全ての会計において、長期的な観点に立ち、計画的な長寿命化対策を行うなど、将来に渡り健全な財政運営を堅持できるよう、予算執行過程を的確に管理し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11261859</v>
      </c>
      <c r="BO4" s="441"/>
      <c r="BP4" s="441"/>
      <c r="BQ4" s="441"/>
      <c r="BR4" s="441"/>
      <c r="BS4" s="441"/>
      <c r="BT4" s="441"/>
      <c r="BU4" s="442"/>
      <c r="BV4" s="440">
        <v>10829021</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5.4</v>
      </c>
      <c r="CU4" s="622"/>
      <c r="CV4" s="622"/>
      <c r="CW4" s="622"/>
      <c r="CX4" s="622"/>
      <c r="CY4" s="622"/>
      <c r="CZ4" s="622"/>
      <c r="DA4" s="623"/>
      <c r="DB4" s="621">
        <v>7.2</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10838098</v>
      </c>
      <c r="BO5" s="446"/>
      <c r="BP5" s="446"/>
      <c r="BQ5" s="446"/>
      <c r="BR5" s="446"/>
      <c r="BS5" s="446"/>
      <c r="BT5" s="446"/>
      <c r="BU5" s="447"/>
      <c r="BV5" s="445">
        <v>10215223</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89.6</v>
      </c>
      <c r="CU5" s="416"/>
      <c r="CV5" s="416"/>
      <c r="CW5" s="416"/>
      <c r="CX5" s="416"/>
      <c r="CY5" s="416"/>
      <c r="CZ5" s="416"/>
      <c r="DA5" s="417"/>
      <c r="DB5" s="415">
        <v>87.2</v>
      </c>
      <c r="DC5" s="416"/>
      <c r="DD5" s="416"/>
      <c r="DE5" s="416"/>
      <c r="DF5" s="416"/>
      <c r="DG5" s="416"/>
      <c r="DH5" s="416"/>
      <c r="DI5" s="417"/>
      <c r="DJ5" s="165"/>
      <c r="DK5" s="165"/>
      <c r="DL5" s="165"/>
      <c r="DM5" s="165"/>
      <c r="DN5" s="165"/>
      <c r="DO5" s="165"/>
    </row>
    <row r="6" spans="1:119" ht="18.75" customHeight="1" x14ac:dyDescent="0.2">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86</v>
      </c>
      <c r="AV6" s="503"/>
      <c r="AW6" s="503"/>
      <c r="AX6" s="503"/>
      <c r="AY6" s="425" t="s">
        <v>94</v>
      </c>
      <c r="AZ6" s="426"/>
      <c r="BA6" s="426"/>
      <c r="BB6" s="426"/>
      <c r="BC6" s="426"/>
      <c r="BD6" s="426"/>
      <c r="BE6" s="426"/>
      <c r="BF6" s="426"/>
      <c r="BG6" s="426"/>
      <c r="BH6" s="426"/>
      <c r="BI6" s="426"/>
      <c r="BJ6" s="426"/>
      <c r="BK6" s="426"/>
      <c r="BL6" s="426"/>
      <c r="BM6" s="427"/>
      <c r="BN6" s="445">
        <v>423761</v>
      </c>
      <c r="BO6" s="446"/>
      <c r="BP6" s="446"/>
      <c r="BQ6" s="446"/>
      <c r="BR6" s="446"/>
      <c r="BS6" s="446"/>
      <c r="BT6" s="446"/>
      <c r="BU6" s="447"/>
      <c r="BV6" s="445">
        <v>613798</v>
      </c>
      <c r="BW6" s="446"/>
      <c r="BX6" s="446"/>
      <c r="BY6" s="446"/>
      <c r="BZ6" s="446"/>
      <c r="CA6" s="446"/>
      <c r="CB6" s="446"/>
      <c r="CC6" s="447"/>
      <c r="CD6" s="454" t="s">
        <v>95</v>
      </c>
      <c r="CE6" s="455"/>
      <c r="CF6" s="455"/>
      <c r="CG6" s="455"/>
      <c r="CH6" s="455"/>
      <c r="CI6" s="455"/>
      <c r="CJ6" s="455"/>
      <c r="CK6" s="455"/>
      <c r="CL6" s="455"/>
      <c r="CM6" s="455"/>
      <c r="CN6" s="455"/>
      <c r="CO6" s="455"/>
      <c r="CP6" s="455"/>
      <c r="CQ6" s="455"/>
      <c r="CR6" s="455"/>
      <c r="CS6" s="456"/>
      <c r="CT6" s="595">
        <v>96.7</v>
      </c>
      <c r="CU6" s="596"/>
      <c r="CV6" s="596"/>
      <c r="CW6" s="596"/>
      <c r="CX6" s="596"/>
      <c r="CY6" s="596"/>
      <c r="CZ6" s="596"/>
      <c r="DA6" s="597"/>
      <c r="DB6" s="595">
        <v>93.7</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96</v>
      </c>
      <c r="AN7" s="419"/>
      <c r="AO7" s="419"/>
      <c r="AP7" s="419"/>
      <c r="AQ7" s="419"/>
      <c r="AR7" s="419"/>
      <c r="AS7" s="419"/>
      <c r="AT7" s="420"/>
      <c r="AU7" s="502" t="s">
        <v>97</v>
      </c>
      <c r="AV7" s="503"/>
      <c r="AW7" s="503"/>
      <c r="AX7" s="503"/>
      <c r="AY7" s="425" t="s">
        <v>98</v>
      </c>
      <c r="AZ7" s="426"/>
      <c r="BA7" s="426"/>
      <c r="BB7" s="426"/>
      <c r="BC7" s="426"/>
      <c r="BD7" s="426"/>
      <c r="BE7" s="426"/>
      <c r="BF7" s="426"/>
      <c r="BG7" s="426"/>
      <c r="BH7" s="426"/>
      <c r="BI7" s="426"/>
      <c r="BJ7" s="426"/>
      <c r="BK7" s="426"/>
      <c r="BL7" s="426"/>
      <c r="BM7" s="427"/>
      <c r="BN7" s="445">
        <v>58120</v>
      </c>
      <c r="BO7" s="446"/>
      <c r="BP7" s="446"/>
      <c r="BQ7" s="446"/>
      <c r="BR7" s="446"/>
      <c r="BS7" s="446"/>
      <c r="BT7" s="446"/>
      <c r="BU7" s="447"/>
      <c r="BV7" s="445">
        <v>120145</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6799371</v>
      </c>
      <c r="CU7" s="446"/>
      <c r="CV7" s="446"/>
      <c r="CW7" s="446"/>
      <c r="CX7" s="446"/>
      <c r="CY7" s="446"/>
      <c r="CZ7" s="446"/>
      <c r="DA7" s="447"/>
      <c r="DB7" s="445">
        <v>6811015</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365641</v>
      </c>
      <c r="BO8" s="446"/>
      <c r="BP8" s="446"/>
      <c r="BQ8" s="446"/>
      <c r="BR8" s="446"/>
      <c r="BS8" s="446"/>
      <c r="BT8" s="446"/>
      <c r="BU8" s="447"/>
      <c r="BV8" s="445">
        <v>493653</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0.87</v>
      </c>
      <c r="CU8" s="559"/>
      <c r="CV8" s="559"/>
      <c r="CW8" s="559"/>
      <c r="CX8" s="559"/>
      <c r="CY8" s="559"/>
      <c r="CZ8" s="559"/>
      <c r="DA8" s="560"/>
      <c r="DB8" s="558">
        <v>0.87</v>
      </c>
      <c r="DC8" s="559"/>
      <c r="DD8" s="559"/>
      <c r="DE8" s="559"/>
      <c r="DF8" s="559"/>
      <c r="DG8" s="559"/>
      <c r="DH8" s="559"/>
      <c r="DI8" s="560"/>
      <c r="DJ8" s="165"/>
      <c r="DK8" s="165"/>
      <c r="DL8" s="165"/>
      <c r="DM8" s="165"/>
      <c r="DN8" s="165"/>
      <c r="DO8" s="165"/>
    </row>
    <row r="9" spans="1:119" ht="18.75" customHeight="1" thickBot="1" x14ac:dyDescent="0.25">
      <c r="A9" s="166"/>
      <c r="B9" s="584" t="s">
        <v>104</v>
      </c>
      <c r="C9" s="585"/>
      <c r="D9" s="585"/>
      <c r="E9" s="585"/>
      <c r="F9" s="585"/>
      <c r="G9" s="585"/>
      <c r="H9" s="585"/>
      <c r="I9" s="585"/>
      <c r="J9" s="585"/>
      <c r="K9" s="508"/>
      <c r="L9" s="586" t="s">
        <v>105</v>
      </c>
      <c r="M9" s="587"/>
      <c r="N9" s="587"/>
      <c r="O9" s="587"/>
      <c r="P9" s="587"/>
      <c r="Q9" s="588"/>
      <c r="R9" s="589">
        <v>31550</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-128012</v>
      </c>
      <c r="BO9" s="446"/>
      <c r="BP9" s="446"/>
      <c r="BQ9" s="446"/>
      <c r="BR9" s="446"/>
      <c r="BS9" s="446"/>
      <c r="BT9" s="446"/>
      <c r="BU9" s="447"/>
      <c r="BV9" s="445">
        <v>-90615</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8.3000000000000007</v>
      </c>
      <c r="CU9" s="416"/>
      <c r="CV9" s="416"/>
      <c r="CW9" s="416"/>
      <c r="CX9" s="416"/>
      <c r="CY9" s="416"/>
      <c r="CZ9" s="416"/>
      <c r="DA9" s="417"/>
      <c r="DB9" s="415">
        <v>7.9</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111</v>
      </c>
      <c r="M10" s="419"/>
      <c r="N10" s="419"/>
      <c r="O10" s="419"/>
      <c r="P10" s="419"/>
      <c r="Q10" s="420"/>
      <c r="R10" s="421">
        <v>33032</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378507</v>
      </c>
      <c r="BO10" s="446"/>
      <c r="BP10" s="446"/>
      <c r="BQ10" s="446"/>
      <c r="BR10" s="446"/>
      <c r="BS10" s="446"/>
      <c r="BT10" s="446"/>
      <c r="BU10" s="447"/>
      <c r="BV10" s="445">
        <v>378712</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2">
      <c r="A12" s="166"/>
      <c r="B12" s="561" t="s">
        <v>123</v>
      </c>
      <c r="C12" s="562"/>
      <c r="D12" s="562"/>
      <c r="E12" s="562"/>
      <c r="F12" s="562"/>
      <c r="G12" s="562"/>
      <c r="H12" s="562"/>
      <c r="I12" s="562"/>
      <c r="J12" s="562"/>
      <c r="K12" s="563"/>
      <c r="L12" s="570" t="s">
        <v>124</v>
      </c>
      <c r="M12" s="571"/>
      <c r="N12" s="571"/>
      <c r="O12" s="571"/>
      <c r="P12" s="571"/>
      <c r="Q12" s="572"/>
      <c r="R12" s="573">
        <v>33054</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86</v>
      </c>
      <c r="AV12" s="503"/>
      <c r="AW12" s="503"/>
      <c r="AX12" s="503"/>
      <c r="AY12" s="425" t="s">
        <v>128</v>
      </c>
      <c r="AZ12" s="426"/>
      <c r="BA12" s="426"/>
      <c r="BB12" s="426"/>
      <c r="BC12" s="426"/>
      <c r="BD12" s="426"/>
      <c r="BE12" s="426"/>
      <c r="BF12" s="426"/>
      <c r="BG12" s="426"/>
      <c r="BH12" s="426"/>
      <c r="BI12" s="426"/>
      <c r="BJ12" s="426"/>
      <c r="BK12" s="426"/>
      <c r="BL12" s="426"/>
      <c r="BM12" s="427"/>
      <c r="BN12" s="445">
        <v>268000</v>
      </c>
      <c r="BO12" s="446"/>
      <c r="BP12" s="446"/>
      <c r="BQ12" s="446"/>
      <c r="BR12" s="446"/>
      <c r="BS12" s="446"/>
      <c r="BT12" s="446"/>
      <c r="BU12" s="447"/>
      <c r="BV12" s="445">
        <v>197776</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131</v>
      </c>
      <c r="N13" s="546"/>
      <c r="O13" s="546"/>
      <c r="P13" s="546"/>
      <c r="Q13" s="547"/>
      <c r="R13" s="548">
        <v>32898</v>
      </c>
      <c r="S13" s="549"/>
      <c r="T13" s="549"/>
      <c r="U13" s="549"/>
      <c r="V13" s="550"/>
      <c r="W13" s="536" t="s">
        <v>132</v>
      </c>
      <c r="X13" s="458"/>
      <c r="Y13" s="458"/>
      <c r="Z13" s="458"/>
      <c r="AA13" s="458"/>
      <c r="AB13" s="459"/>
      <c r="AC13" s="421">
        <v>317</v>
      </c>
      <c r="AD13" s="422"/>
      <c r="AE13" s="422"/>
      <c r="AF13" s="422"/>
      <c r="AG13" s="423"/>
      <c r="AH13" s="421">
        <v>427</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-17505</v>
      </c>
      <c r="BO13" s="446"/>
      <c r="BP13" s="446"/>
      <c r="BQ13" s="446"/>
      <c r="BR13" s="446"/>
      <c r="BS13" s="446"/>
      <c r="BT13" s="446"/>
      <c r="BU13" s="447"/>
      <c r="BV13" s="445">
        <v>90321</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5.3</v>
      </c>
      <c r="CU13" s="416"/>
      <c r="CV13" s="416"/>
      <c r="CW13" s="416"/>
      <c r="CX13" s="416"/>
      <c r="CY13" s="416"/>
      <c r="CZ13" s="416"/>
      <c r="DA13" s="417"/>
      <c r="DB13" s="415">
        <v>4.2</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137</v>
      </c>
      <c r="M14" s="579"/>
      <c r="N14" s="579"/>
      <c r="O14" s="579"/>
      <c r="P14" s="579"/>
      <c r="Q14" s="580"/>
      <c r="R14" s="548">
        <v>33045</v>
      </c>
      <c r="S14" s="549"/>
      <c r="T14" s="549"/>
      <c r="U14" s="549"/>
      <c r="V14" s="550"/>
      <c r="W14" s="551"/>
      <c r="X14" s="461"/>
      <c r="Y14" s="461"/>
      <c r="Z14" s="461"/>
      <c r="AA14" s="461"/>
      <c r="AB14" s="462"/>
      <c r="AC14" s="541">
        <v>2.2999999999999998</v>
      </c>
      <c r="AD14" s="542"/>
      <c r="AE14" s="542"/>
      <c r="AF14" s="542"/>
      <c r="AG14" s="543"/>
      <c r="AH14" s="541">
        <v>2.9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76.900000000000006</v>
      </c>
      <c r="CU14" s="553"/>
      <c r="CV14" s="553"/>
      <c r="CW14" s="553"/>
      <c r="CX14" s="553"/>
      <c r="CY14" s="553"/>
      <c r="CZ14" s="553"/>
      <c r="DA14" s="554"/>
      <c r="DB14" s="552">
        <v>68.099999999999994</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131</v>
      </c>
      <c r="N15" s="546"/>
      <c r="O15" s="546"/>
      <c r="P15" s="546"/>
      <c r="Q15" s="547"/>
      <c r="R15" s="548">
        <v>32895</v>
      </c>
      <c r="S15" s="549"/>
      <c r="T15" s="549"/>
      <c r="U15" s="549"/>
      <c r="V15" s="550"/>
      <c r="W15" s="536" t="s">
        <v>139</v>
      </c>
      <c r="X15" s="458"/>
      <c r="Y15" s="458"/>
      <c r="Z15" s="458"/>
      <c r="AA15" s="458"/>
      <c r="AB15" s="459"/>
      <c r="AC15" s="421">
        <v>3000</v>
      </c>
      <c r="AD15" s="422"/>
      <c r="AE15" s="422"/>
      <c r="AF15" s="422"/>
      <c r="AG15" s="423"/>
      <c r="AH15" s="421">
        <v>3079</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4353399</v>
      </c>
      <c r="BO15" s="441"/>
      <c r="BP15" s="441"/>
      <c r="BQ15" s="441"/>
      <c r="BR15" s="441"/>
      <c r="BS15" s="441"/>
      <c r="BT15" s="441"/>
      <c r="BU15" s="442"/>
      <c r="BV15" s="440">
        <v>4394362</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22</v>
      </c>
      <c r="AD16" s="542"/>
      <c r="AE16" s="542"/>
      <c r="AF16" s="542"/>
      <c r="AG16" s="543"/>
      <c r="AH16" s="541">
        <v>21.2</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4967017</v>
      </c>
      <c r="BO16" s="446"/>
      <c r="BP16" s="446"/>
      <c r="BQ16" s="446"/>
      <c r="BR16" s="446"/>
      <c r="BS16" s="446"/>
      <c r="BT16" s="446"/>
      <c r="BU16" s="447"/>
      <c r="BV16" s="445">
        <v>5038610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145</v>
      </c>
      <c r="N17" s="531"/>
      <c r="O17" s="531"/>
      <c r="P17" s="531"/>
      <c r="Q17" s="532"/>
      <c r="R17" s="533" t="s">
        <v>143</v>
      </c>
      <c r="S17" s="534"/>
      <c r="T17" s="534"/>
      <c r="U17" s="534"/>
      <c r="V17" s="535"/>
      <c r="W17" s="536" t="s">
        <v>146</v>
      </c>
      <c r="X17" s="458"/>
      <c r="Y17" s="458"/>
      <c r="Z17" s="458"/>
      <c r="AA17" s="458"/>
      <c r="AB17" s="459"/>
      <c r="AC17" s="421">
        <v>10304</v>
      </c>
      <c r="AD17" s="422"/>
      <c r="AE17" s="422"/>
      <c r="AF17" s="422"/>
      <c r="AG17" s="423"/>
      <c r="AH17" s="421">
        <v>11045</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5691077</v>
      </c>
      <c r="BO17" s="446"/>
      <c r="BP17" s="446"/>
      <c r="BQ17" s="446"/>
      <c r="BR17" s="446"/>
      <c r="BS17" s="446"/>
      <c r="BT17" s="446"/>
      <c r="BU17" s="447"/>
      <c r="BV17" s="445">
        <v>5704514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148</v>
      </c>
      <c r="C18" s="508"/>
      <c r="D18" s="508"/>
      <c r="E18" s="509"/>
      <c r="F18" s="509"/>
      <c r="G18" s="509"/>
      <c r="H18" s="509"/>
      <c r="I18" s="509"/>
      <c r="J18" s="509"/>
      <c r="K18" s="509"/>
      <c r="L18" s="510">
        <v>17.18</v>
      </c>
      <c r="M18" s="510"/>
      <c r="N18" s="510"/>
      <c r="O18" s="510"/>
      <c r="P18" s="510"/>
      <c r="Q18" s="510"/>
      <c r="R18" s="511"/>
      <c r="S18" s="511"/>
      <c r="T18" s="511"/>
      <c r="U18" s="511"/>
      <c r="V18" s="512"/>
      <c r="W18" s="526"/>
      <c r="X18" s="527"/>
      <c r="Y18" s="527"/>
      <c r="Z18" s="527"/>
      <c r="AA18" s="527"/>
      <c r="AB18" s="537"/>
      <c r="AC18" s="409">
        <v>75.599999999999994</v>
      </c>
      <c r="AD18" s="410"/>
      <c r="AE18" s="410"/>
      <c r="AF18" s="410"/>
      <c r="AG18" s="513"/>
      <c r="AH18" s="409">
        <v>75.900000000000006</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6068548</v>
      </c>
      <c r="BO18" s="446"/>
      <c r="BP18" s="446"/>
      <c r="BQ18" s="446"/>
      <c r="BR18" s="446"/>
      <c r="BS18" s="446"/>
      <c r="BT18" s="446"/>
      <c r="BU18" s="447"/>
      <c r="BV18" s="445">
        <v>5886399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150</v>
      </c>
      <c r="C19" s="508"/>
      <c r="D19" s="508"/>
      <c r="E19" s="509"/>
      <c r="F19" s="509"/>
      <c r="G19" s="509"/>
      <c r="H19" s="509"/>
      <c r="I19" s="509"/>
      <c r="J19" s="509"/>
      <c r="K19" s="509"/>
      <c r="L19" s="515">
        <v>1836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7908574</v>
      </c>
      <c r="BO19" s="446"/>
      <c r="BP19" s="446"/>
      <c r="BQ19" s="446"/>
      <c r="BR19" s="446"/>
      <c r="BS19" s="446"/>
      <c r="BT19" s="446"/>
      <c r="BU19" s="447"/>
      <c r="BV19" s="445">
        <v>8012579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152</v>
      </c>
      <c r="C20" s="508"/>
      <c r="D20" s="508"/>
      <c r="E20" s="509"/>
      <c r="F20" s="509"/>
      <c r="G20" s="509"/>
      <c r="H20" s="509"/>
      <c r="I20" s="509"/>
      <c r="J20" s="509"/>
      <c r="K20" s="509"/>
      <c r="L20" s="515">
        <v>12279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7873254</v>
      </c>
      <c r="BO23" s="446"/>
      <c r="BP23" s="446"/>
      <c r="BQ23" s="446"/>
      <c r="BR23" s="446"/>
      <c r="BS23" s="446"/>
      <c r="BT23" s="446"/>
      <c r="BU23" s="447"/>
      <c r="BV23" s="445">
        <v>7371900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161</v>
      </c>
      <c r="F24" s="419"/>
      <c r="G24" s="419"/>
      <c r="H24" s="419"/>
      <c r="I24" s="419"/>
      <c r="J24" s="419"/>
      <c r="K24" s="420"/>
      <c r="L24" s="421">
        <v>1</v>
      </c>
      <c r="M24" s="422"/>
      <c r="N24" s="422"/>
      <c r="O24" s="422"/>
      <c r="P24" s="423"/>
      <c r="Q24" s="421">
        <v>7670</v>
      </c>
      <c r="R24" s="422"/>
      <c r="S24" s="422"/>
      <c r="T24" s="422"/>
      <c r="U24" s="422"/>
      <c r="V24" s="423"/>
      <c r="W24" s="487"/>
      <c r="X24" s="478"/>
      <c r="Y24" s="479"/>
      <c r="Z24" s="418" t="s">
        <v>162</v>
      </c>
      <c r="AA24" s="419"/>
      <c r="AB24" s="419"/>
      <c r="AC24" s="419"/>
      <c r="AD24" s="419"/>
      <c r="AE24" s="419"/>
      <c r="AF24" s="419"/>
      <c r="AG24" s="420"/>
      <c r="AH24" s="421">
        <v>222</v>
      </c>
      <c r="AI24" s="422"/>
      <c r="AJ24" s="422"/>
      <c r="AK24" s="422"/>
      <c r="AL24" s="423"/>
      <c r="AM24" s="421">
        <v>636252</v>
      </c>
      <c r="AN24" s="422"/>
      <c r="AO24" s="422"/>
      <c r="AP24" s="422"/>
      <c r="AQ24" s="422"/>
      <c r="AR24" s="423"/>
      <c r="AS24" s="421">
        <v>2866</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7524023</v>
      </c>
      <c r="BO24" s="446"/>
      <c r="BP24" s="446"/>
      <c r="BQ24" s="446"/>
      <c r="BR24" s="446"/>
      <c r="BS24" s="446"/>
      <c r="BT24" s="446"/>
      <c r="BU24" s="447"/>
      <c r="BV24" s="445">
        <v>6959963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164</v>
      </c>
      <c r="F25" s="419"/>
      <c r="G25" s="419"/>
      <c r="H25" s="419"/>
      <c r="I25" s="419"/>
      <c r="J25" s="419"/>
      <c r="K25" s="420"/>
      <c r="L25" s="421">
        <v>1</v>
      </c>
      <c r="M25" s="422"/>
      <c r="N25" s="422"/>
      <c r="O25" s="422"/>
      <c r="P25" s="423"/>
      <c r="Q25" s="421">
        <v>6230</v>
      </c>
      <c r="R25" s="422"/>
      <c r="S25" s="422"/>
      <c r="T25" s="422"/>
      <c r="U25" s="422"/>
      <c r="V25" s="423"/>
      <c r="W25" s="487"/>
      <c r="X25" s="478"/>
      <c r="Y25" s="479"/>
      <c r="Z25" s="418" t="s">
        <v>165</v>
      </c>
      <c r="AA25" s="419"/>
      <c r="AB25" s="419"/>
      <c r="AC25" s="419"/>
      <c r="AD25" s="419"/>
      <c r="AE25" s="419"/>
      <c r="AF25" s="419"/>
      <c r="AG25" s="420"/>
      <c r="AH25" s="421">
        <v>44</v>
      </c>
      <c r="AI25" s="422"/>
      <c r="AJ25" s="422"/>
      <c r="AK25" s="422"/>
      <c r="AL25" s="423"/>
      <c r="AM25" s="421">
        <v>129008</v>
      </c>
      <c r="AN25" s="422"/>
      <c r="AO25" s="422"/>
      <c r="AP25" s="422"/>
      <c r="AQ25" s="422"/>
      <c r="AR25" s="423"/>
      <c r="AS25" s="421">
        <v>2932</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6528464</v>
      </c>
      <c r="BO25" s="441"/>
      <c r="BP25" s="441"/>
      <c r="BQ25" s="441"/>
      <c r="BR25" s="441"/>
      <c r="BS25" s="441"/>
      <c r="BT25" s="441"/>
      <c r="BU25" s="442"/>
      <c r="BV25" s="440">
        <v>6798007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167</v>
      </c>
      <c r="F26" s="419"/>
      <c r="G26" s="419"/>
      <c r="H26" s="419"/>
      <c r="I26" s="419"/>
      <c r="J26" s="419"/>
      <c r="K26" s="420"/>
      <c r="L26" s="421">
        <v>1</v>
      </c>
      <c r="M26" s="422"/>
      <c r="N26" s="422"/>
      <c r="O26" s="422"/>
      <c r="P26" s="423"/>
      <c r="Q26" s="421">
        <v>5750</v>
      </c>
      <c r="R26" s="422"/>
      <c r="S26" s="422"/>
      <c r="T26" s="422"/>
      <c r="U26" s="422"/>
      <c r="V26" s="423"/>
      <c r="W26" s="487"/>
      <c r="X26" s="478"/>
      <c r="Y26" s="479"/>
      <c r="Z26" s="418" t="s">
        <v>168</v>
      </c>
      <c r="AA26" s="500"/>
      <c r="AB26" s="500"/>
      <c r="AC26" s="500"/>
      <c r="AD26" s="500"/>
      <c r="AE26" s="500"/>
      <c r="AF26" s="500"/>
      <c r="AG26" s="501"/>
      <c r="AH26" s="421">
        <v>7</v>
      </c>
      <c r="AI26" s="422"/>
      <c r="AJ26" s="422"/>
      <c r="AK26" s="422"/>
      <c r="AL26" s="423"/>
      <c r="AM26" s="421">
        <v>20048</v>
      </c>
      <c r="AN26" s="422"/>
      <c r="AO26" s="422"/>
      <c r="AP26" s="422"/>
      <c r="AQ26" s="422"/>
      <c r="AR26" s="423"/>
      <c r="AS26" s="421">
        <v>2864</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170</v>
      </c>
      <c r="BO26" s="446"/>
      <c r="BP26" s="446"/>
      <c r="BQ26" s="446"/>
      <c r="BR26" s="446"/>
      <c r="BS26" s="446"/>
      <c r="BT26" s="446"/>
      <c r="BU26" s="447"/>
      <c r="BV26" s="445" t="s">
        <v>170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171</v>
      </c>
      <c r="F27" s="419"/>
      <c r="G27" s="419"/>
      <c r="H27" s="419"/>
      <c r="I27" s="419"/>
      <c r="J27" s="419"/>
      <c r="K27" s="420"/>
      <c r="L27" s="421">
        <v>1</v>
      </c>
      <c r="M27" s="422"/>
      <c r="N27" s="422"/>
      <c r="O27" s="422"/>
      <c r="P27" s="423"/>
      <c r="Q27" s="421">
        <v>4230</v>
      </c>
      <c r="R27" s="422"/>
      <c r="S27" s="422"/>
      <c r="T27" s="422"/>
      <c r="U27" s="422"/>
      <c r="V27" s="423"/>
      <c r="W27" s="487"/>
      <c r="X27" s="478"/>
      <c r="Y27" s="479"/>
      <c r="Z27" s="418" t="s">
        <v>172</v>
      </c>
      <c r="AA27" s="419"/>
      <c r="AB27" s="419"/>
      <c r="AC27" s="419"/>
      <c r="AD27" s="419"/>
      <c r="AE27" s="419"/>
      <c r="AF27" s="419"/>
      <c r="AG27" s="420"/>
      <c r="AH27" s="421">
        <v>17</v>
      </c>
      <c r="AI27" s="422"/>
      <c r="AJ27" s="422"/>
      <c r="AK27" s="422"/>
      <c r="AL27" s="423"/>
      <c r="AM27" s="421">
        <v>51516</v>
      </c>
      <c r="AN27" s="422"/>
      <c r="AO27" s="422"/>
      <c r="AP27" s="422"/>
      <c r="AQ27" s="422"/>
      <c r="AR27" s="423"/>
      <c r="AS27" s="421">
        <v>3030</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953835</v>
      </c>
      <c r="BO27" s="449"/>
      <c r="BP27" s="449"/>
      <c r="BQ27" s="449"/>
      <c r="BR27" s="449"/>
      <c r="BS27" s="449"/>
      <c r="BT27" s="449"/>
      <c r="BU27" s="450"/>
      <c r="BV27" s="448">
        <v>973641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174</v>
      </c>
      <c r="F28" s="419"/>
      <c r="G28" s="419"/>
      <c r="H28" s="419"/>
      <c r="I28" s="419"/>
      <c r="J28" s="419"/>
      <c r="K28" s="420"/>
      <c r="L28" s="421">
        <v>1</v>
      </c>
      <c r="M28" s="422"/>
      <c r="N28" s="422"/>
      <c r="O28" s="422"/>
      <c r="P28" s="423"/>
      <c r="Q28" s="421">
        <v>3440</v>
      </c>
      <c r="R28" s="422"/>
      <c r="S28" s="422"/>
      <c r="T28" s="422"/>
      <c r="U28" s="422"/>
      <c r="V28" s="423"/>
      <c r="W28" s="487"/>
      <c r="X28" s="478"/>
      <c r="Y28" s="479"/>
      <c r="Z28" s="418" t="s">
        <v>175</v>
      </c>
      <c r="AA28" s="419"/>
      <c r="AB28" s="419"/>
      <c r="AC28" s="419"/>
      <c r="AD28" s="419"/>
      <c r="AE28" s="419"/>
      <c r="AF28" s="419"/>
      <c r="AG28" s="420"/>
      <c r="AH28" s="421" t="s">
        <v>130</v>
      </c>
      <c r="AI28" s="422"/>
      <c r="AJ28" s="422"/>
      <c r="AK28" s="422"/>
      <c r="AL28" s="423"/>
      <c r="AM28" s="421" t="s">
        <v>176</v>
      </c>
      <c r="AN28" s="422"/>
      <c r="AO28" s="422"/>
      <c r="AP28" s="422"/>
      <c r="AQ28" s="422"/>
      <c r="AR28" s="423"/>
      <c r="AS28" s="421" t="s">
        <v>176</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923086</v>
      </c>
      <c r="BO28" s="441"/>
      <c r="BP28" s="441"/>
      <c r="BQ28" s="441"/>
      <c r="BR28" s="441"/>
      <c r="BS28" s="441"/>
      <c r="BT28" s="441"/>
      <c r="BU28" s="442"/>
      <c r="BV28" s="440">
        <v>812579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178</v>
      </c>
      <c r="F29" s="419"/>
      <c r="G29" s="419"/>
      <c r="H29" s="419"/>
      <c r="I29" s="419"/>
      <c r="J29" s="419"/>
      <c r="K29" s="420"/>
      <c r="L29" s="421">
        <v>12</v>
      </c>
      <c r="M29" s="422"/>
      <c r="N29" s="422"/>
      <c r="O29" s="422"/>
      <c r="P29" s="423"/>
      <c r="Q29" s="421">
        <v>3150</v>
      </c>
      <c r="R29" s="422"/>
      <c r="S29" s="422"/>
      <c r="T29" s="422"/>
      <c r="U29" s="422"/>
      <c r="V29" s="423"/>
      <c r="W29" s="488"/>
      <c r="X29" s="489"/>
      <c r="Y29" s="490"/>
      <c r="Z29" s="418" t="s">
        <v>179</v>
      </c>
      <c r="AA29" s="419"/>
      <c r="AB29" s="419"/>
      <c r="AC29" s="419"/>
      <c r="AD29" s="419"/>
      <c r="AE29" s="419"/>
      <c r="AF29" s="419"/>
      <c r="AG29" s="420"/>
      <c r="AH29" s="421">
        <v>239</v>
      </c>
      <c r="AI29" s="422"/>
      <c r="AJ29" s="422"/>
      <c r="AK29" s="422"/>
      <c r="AL29" s="423"/>
      <c r="AM29" s="421">
        <v>687768</v>
      </c>
      <c r="AN29" s="422"/>
      <c r="AO29" s="422"/>
      <c r="AP29" s="422"/>
      <c r="AQ29" s="422"/>
      <c r="AR29" s="423"/>
      <c r="AS29" s="421">
        <v>2878</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410</v>
      </c>
      <c r="BO29" s="446"/>
      <c r="BP29" s="446"/>
      <c r="BQ29" s="446"/>
      <c r="BR29" s="446"/>
      <c r="BS29" s="446"/>
      <c r="BT29" s="446"/>
      <c r="BU29" s="447"/>
      <c r="BV29" s="445">
        <v>410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96.5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1089186</v>
      </c>
      <c r="BO30" s="449"/>
      <c r="BP30" s="449"/>
      <c r="BQ30" s="449"/>
      <c r="BR30" s="449"/>
      <c r="BS30" s="449"/>
      <c r="BT30" s="449"/>
      <c r="BU30" s="450"/>
      <c r="BV30" s="448">
        <v>879684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195</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6</v>
      </c>
      <c r="BX34" s="404"/>
      <c r="BY34" s="403" t="str">
        <f>IF('各会計、関係団体の財政状況及び健全化判断比率'!B68="","",'各会計、関係団体の財政状況及び健全化判断比率'!B68)</f>
        <v>神奈川県市町村職員退職手当組合</v>
      </c>
      <c r="BZ34" s="403"/>
      <c r="CA34" s="403"/>
      <c r="CB34" s="403"/>
      <c r="CC34" s="403"/>
      <c r="CD34" s="403"/>
      <c r="CE34" s="403"/>
      <c r="CF34" s="403"/>
      <c r="CG34" s="403"/>
      <c r="CH34" s="403"/>
      <c r="CI34" s="403"/>
      <c r="CJ34" s="403"/>
      <c r="CK34" s="403"/>
      <c r="CL34" s="403"/>
      <c r="CM34" s="403"/>
      <c r="CN34" s="193"/>
      <c r="CO34" s="404">
        <f>IF(CQ34="","",MAX(C34:D43,U34:V43,AM34:AN43,BE34:BF43,BW34:BX43)+1)</f>
        <v>10</v>
      </c>
      <c r="CP34" s="404"/>
      <c r="CQ34" s="403" t="str">
        <f>IF('各会計、関係団体の財政状況及び健全化判断比率'!BS7="","",'各会計、関係団体の財政状況及び健全化判断比率'!BS7)</f>
        <v>大磯町土地開発公社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2">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7</v>
      </c>
      <c r="BX35" s="404"/>
      <c r="BY35" s="403" t="str">
        <f>IF('各会計、関係団体の財政状況及び健全化判断比率'!B69="","",'各会計、関係団体の財政状況及び健全化判断比率'!B69)</f>
        <v>神奈川県後期高齢者医療広域連合（一般会計）</v>
      </c>
      <c r="BZ35" s="403"/>
      <c r="CA35" s="403"/>
      <c r="CB35" s="403"/>
      <c r="CC35" s="403"/>
      <c r="CD35" s="403"/>
      <c r="CE35" s="403"/>
      <c r="CF35" s="403"/>
      <c r="CG35" s="403"/>
      <c r="CH35" s="403"/>
      <c r="CI35" s="403"/>
      <c r="CJ35" s="403"/>
      <c r="CK35" s="403"/>
      <c r="CL35" s="403"/>
      <c r="CM35" s="403"/>
      <c r="CN35" s="193"/>
      <c r="CO35" s="404">
        <f t="shared" ref="CO35:CO43" si="3">IF(CQ35="","",CO34+1)</f>
        <v>11</v>
      </c>
      <c r="CP35" s="404"/>
      <c r="CQ35" s="403" t="str">
        <f>IF('各会計、関係団体の財政状況及び健全化判断比率'!BS8="","",'各会計、関係団体の財政状況及び健全化判断比率'!BS8)</f>
        <v>公益社団法人かながわ海岸美化財団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8</v>
      </c>
      <c r="BX36" s="404"/>
      <c r="BY36" s="403" t="str">
        <f>IF('各会計、関係団体の財政状況及び健全化判断比率'!B70="","",'各会計、関係団体の財政状況及び健全化判断比率'!B70)</f>
        <v>神奈川県後期高齢者医療広域連合（後期高齢者医療特別会計）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9</v>
      </c>
      <c r="BX37" s="404"/>
      <c r="BY37" s="403" t="str">
        <f>IF('各会計、関係団体の財政状況及び健全化判断比率'!B71="","",'各会計、関係団体の財政状況及び健全化判断比率'!B71)</f>
        <v>神奈川県町村情報システム共同事業組合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202</v>
      </c>
    </row>
    <row r="50" spans="5:5" x14ac:dyDescent="0.2">
      <c r="E50" s="167" t="s">
        <v>203</v>
      </c>
    </row>
    <row r="51" spans="5:5" x14ac:dyDescent="0.2">
      <c r="E51" s="167" t="s">
        <v>204</v>
      </c>
    </row>
    <row r="52" spans="5:5" x14ac:dyDescent="0.2">
      <c r="E52" s="167" t="s">
        <v>205</v>
      </c>
    </row>
    <row r="53" spans="5:5" x14ac:dyDescent="0.2">
      <c r="E53" s="167" t="s">
        <v>206</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UAxFWZw6YA/LD24wmppuQtBuak+CKO0twXMcApqzo4UlrwqtyKrvxZnDy5gtO/WcYrLrEVv9r/Wr0G/9kZqXPQ==" saltValue="sISZN81CHvHciIRR4cZHU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224" t="s">
        <v>552</v>
      </c>
      <c r="D34" s="1224"/>
      <c r="E34" s="1225"/>
      <c r="F34" s="32">
        <v>4.82</v>
      </c>
      <c r="G34" s="33">
        <v>5</v>
      </c>
      <c r="H34" s="33">
        <v>8.52</v>
      </c>
      <c r="I34" s="33">
        <v>7.24</v>
      </c>
      <c r="J34" s="34">
        <v>5.37</v>
      </c>
      <c r="K34" s="22"/>
      <c r="L34" s="22"/>
      <c r="M34" s="22"/>
      <c r="N34" s="22"/>
      <c r="O34" s="22"/>
      <c r="P34" s="22"/>
    </row>
    <row r="35" spans="1:16" ht="39" customHeight="1" x14ac:dyDescent="0.2">
      <c r="A35" s="22"/>
      <c r="B35" s="35"/>
      <c r="C35" s="1218" t="s">
        <v>553</v>
      </c>
      <c r="D35" s="1219"/>
      <c r="E35" s="1220"/>
      <c r="F35" s="36">
        <v>0.99</v>
      </c>
      <c r="G35" s="37">
        <v>0.83</v>
      </c>
      <c r="H35" s="37">
        <v>1.1100000000000001</v>
      </c>
      <c r="I35" s="37">
        <v>2.23</v>
      </c>
      <c r="J35" s="38">
        <v>2.11</v>
      </c>
      <c r="K35" s="22"/>
      <c r="L35" s="22"/>
      <c r="M35" s="22"/>
      <c r="N35" s="22"/>
      <c r="O35" s="22"/>
      <c r="P35" s="22"/>
    </row>
    <row r="36" spans="1:16" ht="39" customHeight="1" x14ac:dyDescent="0.2">
      <c r="A36" s="22"/>
      <c r="B36" s="35"/>
      <c r="C36" s="1218" t="s">
        <v>554</v>
      </c>
      <c r="D36" s="1219"/>
      <c r="E36" s="1220"/>
      <c r="F36" s="36">
        <v>3.81</v>
      </c>
      <c r="G36" s="37">
        <v>1.53</v>
      </c>
      <c r="H36" s="37">
        <v>3.12</v>
      </c>
      <c r="I36" s="37">
        <v>3.4</v>
      </c>
      <c r="J36" s="38">
        <v>1.4</v>
      </c>
      <c r="K36" s="22"/>
      <c r="L36" s="22"/>
      <c r="M36" s="22"/>
      <c r="N36" s="22"/>
      <c r="O36" s="22"/>
      <c r="P36" s="22"/>
    </row>
    <row r="37" spans="1:16" ht="39" customHeight="1" x14ac:dyDescent="0.2">
      <c r="A37" s="22"/>
      <c r="B37" s="35"/>
      <c r="C37" s="1218" t="s">
        <v>555</v>
      </c>
      <c r="D37" s="1219"/>
      <c r="E37" s="1220"/>
      <c r="F37" s="36">
        <v>1.03</v>
      </c>
      <c r="G37" s="37">
        <v>0.4</v>
      </c>
      <c r="H37" s="37">
        <v>0.97</v>
      </c>
      <c r="I37" s="37">
        <v>0.83</v>
      </c>
      <c r="J37" s="38">
        <v>0.63</v>
      </c>
      <c r="K37" s="22"/>
      <c r="L37" s="22"/>
      <c r="M37" s="22"/>
      <c r="N37" s="22"/>
      <c r="O37" s="22"/>
      <c r="P37" s="22"/>
    </row>
    <row r="38" spans="1:16" ht="39" customHeight="1" x14ac:dyDescent="0.2">
      <c r="A38" s="22"/>
      <c r="B38" s="35"/>
      <c r="C38" s="1218" t="s">
        <v>556</v>
      </c>
      <c r="D38" s="1219"/>
      <c r="E38" s="1220"/>
      <c r="F38" s="36">
        <v>0.24</v>
      </c>
      <c r="G38" s="37">
        <v>0.48</v>
      </c>
      <c r="H38" s="37">
        <v>0.56000000000000005</v>
      </c>
      <c r="I38" s="37">
        <v>0.9</v>
      </c>
      <c r="J38" s="38">
        <v>0.42</v>
      </c>
      <c r="K38" s="22"/>
      <c r="L38" s="22"/>
      <c r="M38" s="22"/>
      <c r="N38" s="22"/>
      <c r="O38" s="22"/>
      <c r="P38" s="22"/>
    </row>
    <row r="39" spans="1:16" ht="39" customHeight="1" x14ac:dyDescent="0.2">
      <c r="A39" s="22"/>
      <c r="B39" s="35"/>
      <c r="C39" s="1218"/>
      <c r="D39" s="1219"/>
      <c r="E39" s="1220"/>
      <c r="F39" s="36"/>
      <c r="G39" s="37"/>
      <c r="H39" s="37"/>
      <c r="I39" s="37"/>
      <c r="J39" s="38"/>
      <c r="K39" s="22"/>
      <c r="L39" s="22"/>
      <c r="M39" s="22"/>
      <c r="N39" s="22"/>
      <c r="O39" s="22"/>
      <c r="P39" s="22"/>
    </row>
    <row r="40" spans="1:16" ht="39" customHeight="1" x14ac:dyDescent="0.2">
      <c r="A40" s="22"/>
      <c r="B40" s="35"/>
      <c r="C40" s="1218"/>
      <c r="D40" s="1219"/>
      <c r="E40" s="1220"/>
      <c r="F40" s="36"/>
      <c r="G40" s="37"/>
      <c r="H40" s="37"/>
      <c r="I40" s="37"/>
      <c r="J40" s="38"/>
      <c r="K40" s="22"/>
      <c r="L40" s="22"/>
      <c r="M40" s="22"/>
      <c r="N40" s="22"/>
      <c r="O40" s="22"/>
      <c r="P40" s="22"/>
    </row>
    <row r="41" spans="1:16" ht="39" customHeight="1" x14ac:dyDescent="0.2">
      <c r="A41" s="22"/>
      <c r="B41" s="35"/>
      <c r="C41" s="1218"/>
      <c r="D41" s="1219"/>
      <c r="E41" s="1220"/>
      <c r="F41" s="36"/>
      <c r="G41" s="37"/>
      <c r="H41" s="37"/>
      <c r="I41" s="37"/>
      <c r="J41" s="38"/>
      <c r="K41" s="22"/>
      <c r="L41" s="22"/>
      <c r="M41" s="22"/>
      <c r="N41" s="22"/>
      <c r="O41" s="22"/>
      <c r="P41" s="22"/>
    </row>
    <row r="42" spans="1:16" ht="39" customHeight="1" x14ac:dyDescent="0.2">
      <c r="A42" s="22"/>
      <c r="B42" s="39"/>
      <c r="C42" s="1218" t="s">
        <v>557</v>
      </c>
      <c r="D42" s="1219"/>
      <c r="E42" s="1220"/>
      <c r="F42" s="36" t="s">
        <v>503</v>
      </c>
      <c r="G42" s="37" t="s">
        <v>503</v>
      </c>
      <c r="H42" s="37" t="s">
        <v>503</v>
      </c>
      <c r="I42" s="37" t="s">
        <v>503</v>
      </c>
      <c r="J42" s="38" t="s">
        <v>503</v>
      </c>
      <c r="K42" s="22"/>
      <c r="L42" s="22"/>
      <c r="M42" s="22"/>
      <c r="N42" s="22"/>
      <c r="O42" s="22"/>
      <c r="P42" s="22"/>
    </row>
    <row r="43" spans="1:16" ht="39" customHeight="1" thickBot="1" x14ac:dyDescent="0.25">
      <c r="A43" s="22"/>
      <c r="B43" s="40"/>
      <c r="C43" s="1221" t="s">
        <v>558</v>
      </c>
      <c r="D43" s="1222"/>
      <c r="E43" s="1223"/>
      <c r="F43" s="41" t="s">
        <v>503</v>
      </c>
      <c r="G43" s="42" t="s">
        <v>503</v>
      </c>
      <c r="H43" s="42" t="s">
        <v>503</v>
      </c>
      <c r="I43" s="42" t="s">
        <v>503</v>
      </c>
      <c r="J43" s="43" t="s">
        <v>503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3dmU5ZKOJ+JVhx62vq+H9TuJoN3RCV0Orw7fa/cDnrU9+fygioG01QsBa/dZA1gBxmVSvk48U8xr7xNHME6pzg==" saltValue="Kc7Rfw1k3/jsz65EARVp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743</v>
      </c>
      <c r="L45" s="60">
        <v>673</v>
      </c>
      <c r="M45" s="60">
        <v>590</v>
      </c>
      <c r="N45" s="60">
        <v>634</v>
      </c>
      <c r="O45" s="61">
        <v>660</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x14ac:dyDescent="0.2">
      <c r="A48" s="48"/>
      <c r="B48" s="1236"/>
      <c r="C48" s="1237"/>
      <c r="D48" s="62"/>
      <c r="E48" s="1228" t="s">
        <v>15</v>
      </c>
      <c r="F48" s="1228"/>
      <c r="G48" s="1228"/>
      <c r="H48" s="1228"/>
      <c r="I48" s="1228"/>
      <c r="J48" s="1229"/>
      <c r="K48" s="63">
        <v>368</v>
      </c>
      <c r="L48" s="64">
        <v>355</v>
      </c>
      <c r="M48" s="64">
        <v>477</v>
      </c>
      <c r="N48" s="64">
        <v>454</v>
      </c>
      <c r="O48" s="65">
        <v>552</v>
      </c>
      <c r="P48" s="48"/>
      <c r="Q48" s="48"/>
      <c r="R48" s="48"/>
      <c r="S48" s="48"/>
      <c r="T48" s="48"/>
      <c r="U48" s="48"/>
    </row>
    <row r="49" spans="1:21" ht="30.75" customHeight="1" x14ac:dyDescent="0.2">
      <c r="A49" s="48"/>
      <c r="B49" s="1236"/>
      <c r="C49" s="1237"/>
      <c r="D49" s="62"/>
      <c r="E49" s="1228" t="s">
        <v>16</v>
      </c>
      <c r="F49" s="1228"/>
      <c r="G49" s="1228"/>
      <c r="H49" s="1228"/>
      <c r="I49" s="1228"/>
      <c r="J49" s="1229"/>
      <c r="K49" s="63" t="s">
        <v>503</v>
      </c>
      <c r="L49" s="64" t="s">
        <v>503</v>
      </c>
      <c r="M49" s="64" t="s">
        <v>503</v>
      </c>
      <c r="N49" s="64" t="s">
        <v>503</v>
      </c>
      <c r="O49" s="65" t="s">
        <v>503</v>
      </c>
      <c r="P49" s="48"/>
      <c r="Q49" s="48"/>
      <c r="R49" s="48"/>
      <c r="S49" s="48"/>
      <c r="T49" s="48"/>
      <c r="U49" s="48"/>
    </row>
    <row r="50" spans="1:21" ht="30.75" customHeight="1" x14ac:dyDescent="0.2">
      <c r="A50" s="48"/>
      <c r="B50" s="1236"/>
      <c r="C50" s="1237"/>
      <c r="D50" s="62"/>
      <c r="E50" s="1228" t="s">
        <v>17</v>
      </c>
      <c r="F50" s="1228"/>
      <c r="G50" s="1228"/>
      <c r="H50" s="1228"/>
      <c r="I50" s="1228"/>
      <c r="J50" s="1229"/>
      <c r="K50" s="63" t="s">
        <v>503</v>
      </c>
      <c r="L50" s="64" t="s">
        <v>503</v>
      </c>
      <c r="M50" s="64" t="s">
        <v>503</v>
      </c>
      <c r="N50" s="64" t="s">
        <v>503</v>
      </c>
      <c r="O50" s="65" t="s">
        <v>503</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503</v>
      </c>
      <c r="L51" s="64" t="s">
        <v>503</v>
      </c>
      <c r="M51" s="64" t="s">
        <v>503</v>
      </c>
      <c r="N51" s="64" t="s">
        <v>503</v>
      </c>
      <c r="O51" s="65" t="s">
        <v>503</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801</v>
      </c>
      <c r="L52" s="64">
        <v>834</v>
      </c>
      <c r="M52" s="64">
        <v>777</v>
      </c>
      <c r="N52" s="64">
        <v>806</v>
      </c>
      <c r="O52" s="65">
        <v>813</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310</v>
      </c>
      <c r="L53" s="69">
        <v>194</v>
      </c>
      <c r="M53" s="69">
        <v>290</v>
      </c>
      <c r="N53" s="69">
        <v>282</v>
      </c>
      <c r="O53" s="70">
        <v>399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JR0SNRXh4UmctmIQic8nzDmuz/y++XI6ksjnXk0Xzv40ea7GRigxzDmoHACh9kyDnU5J967no0hiV7fm6zX4g==" saltValue="+wgg4qENbDZ6RcvseUnFW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546</v>
      </c>
      <c r="J40" s="79" t="s">
        <v>547</v>
      </c>
      <c r="K40" s="79" t="s">
        <v>548</v>
      </c>
      <c r="L40" s="79" t="s">
        <v>549</v>
      </c>
      <c r="M40" s="80" t="s">
        <v>550</v>
      </c>
    </row>
    <row r="41" spans="2:13" ht="27.75" customHeight="1" x14ac:dyDescent="0.2">
      <c r="B41" s="1254" t="s">
        <v>24</v>
      </c>
      <c r="C41" s="1255"/>
      <c r="D41" s="81"/>
      <c r="E41" s="1256" t="s">
        <v>25</v>
      </c>
      <c r="F41" s="1256"/>
      <c r="G41" s="1256"/>
      <c r="H41" s="1257"/>
      <c r="I41" s="82">
        <v>7293</v>
      </c>
      <c r="J41" s="83">
        <v>7214</v>
      </c>
      <c r="K41" s="83">
        <v>7318</v>
      </c>
      <c r="L41" s="83">
        <v>7372</v>
      </c>
      <c r="M41" s="84">
        <v>7873</v>
      </c>
    </row>
    <row r="42" spans="2:13" ht="27.75" customHeight="1" x14ac:dyDescent="0.2">
      <c r="B42" s="1244"/>
      <c r="C42" s="1245"/>
      <c r="D42" s="85"/>
      <c r="E42" s="1248" t="s">
        <v>26</v>
      </c>
      <c r="F42" s="1248"/>
      <c r="G42" s="1248"/>
      <c r="H42" s="1249"/>
      <c r="I42" s="86">
        <v>787</v>
      </c>
      <c r="J42" s="87">
        <v>715</v>
      </c>
      <c r="K42" s="87">
        <v>708</v>
      </c>
      <c r="L42" s="87">
        <v>708</v>
      </c>
      <c r="M42" s="88">
        <v>688</v>
      </c>
    </row>
    <row r="43" spans="2:13" ht="27.75" customHeight="1" x14ac:dyDescent="0.2">
      <c r="B43" s="1244"/>
      <c r="C43" s="1245"/>
      <c r="D43" s="85"/>
      <c r="E43" s="1248" t="s">
        <v>27</v>
      </c>
      <c r="F43" s="1248"/>
      <c r="G43" s="1248"/>
      <c r="H43" s="1249"/>
      <c r="I43" s="86">
        <v>6361</v>
      </c>
      <c r="J43" s="87">
        <v>6054</v>
      </c>
      <c r="K43" s="87">
        <v>6559</v>
      </c>
      <c r="L43" s="87">
        <v>6896</v>
      </c>
      <c r="M43" s="88">
        <v>7631</v>
      </c>
    </row>
    <row r="44" spans="2:13" ht="27.75" customHeight="1" x14ac:dyDescent="0.2">
      <c r="B44" s="1244"/>
      <c r="C44" s="1245"/>
      <c r="D44" s="85"/>
      <c r="E44" s="1248" t="s">
        <v>28</v>
      </c>
      <c r="F44" s="1248"/>
      <c r="G44" s="1248"/>
      <c r="H44" s="1249"/>
      <c r="I44" s="86" t="s">
        <v>503</v>
      </c>
      <c r="J44" s="87" t="s">
        <v>503</v>
      </c>
      <c r="K44" s="87" t="s">
        <v>503</v>
      </c>
      <c r="L44" s="87" t="s">
        <v>503</v>
      </c>
      <c r="M44" s="88" t="s">
        <v>503</v>
      </c>
    </row>
    <row r="45" spans="2:13" ht="27.75" customHeight="1" x14ac:dyDescent="0.2">
      <c r="B45" s="1244"/>
      <c r="C45" s="1245"/>
      <c r="D45" s="85"/>
      <c r="E45" s="1248" t="s">
        <v>29</v>
      </c>
      <c r="F45" s="1248"/>
      <c r="G45" s="1248"/>
      <c r="H45" s="1249"/>
      <c r="I45" s="86">
        <v>2816</v>
      </c>
      <c r="J45" s="87">
        <v>2633</v>
      </c>
      <c r="K45" s="87">
        <v>2469</v>
      </c>
      <c r="L45" s="87">
        <v>2451</v>
      </c>
      <c r="M45" s="88">
        <v>2400</v>
      </c>
    </row>
    <row r="46" spans="2:13" ht="27.75" customHeight="1" x14ac:dyDescent="0.2">
      <c r="B46" s="1244"/>
      <c r="C46" s="1245"/>
      <c r="D46" s="89"/>
      <c r="E46" s="1248" t="s">
        <v>30</v>
      </c>
      <c r="F46" s="1248"/>
      <c r="G46" s="1248"/>
      <c r="H46" s="1249"/>
      <c r="I46" s="86" t="s">
        <v>503</v>
      </c>
      <c r="J46" s="87" t="s">
        <v>503</v>
      </c>
      <c r="K46" s="87" t="s">
        <v>503</v>
      </c>
      <c r="L46" s="87" t="s">
        <v>503</v>
      </c>
      <c r="M46" s="88" t="s">
        <v>503</v>
      </c>
    </row>
    <row r="47" spans="2:13" ht="27.75" customHeight="1" x14ac:dyDescent="0.2">
      <c r="B47" s="1244"/>
      <c r="C47" s="1245"/>
      <c r="D47" s="90"/>
      <c r="E47" s="1258" t="s">
        <v>31</v>
      </c>
      <c r="F47" s="1259"/>
      <c r="G47" s="1259"/>
      <c r="H47" s="1260"/>
      <c r="I47" s="86" t="s">
        <v>503</v>
      </c>
      <c r="J47" s="87" t="s">
        <v>503</v>
      </c>
      <c r="K47" s="87" t="s">
        <v>503</v>
      </c>
      <c r="L47" s="87" t="s">
        <v>503</v>
      </c>
      <c r="M47" s="88" t="s">
        <v>503</v>
      </c>
    </row>
    <row r="48" spans="2:13" ht="27.75" customHeight="1" x14ac:dyDescent="0.2">
      <c r="B48" s="1244"/>
      <c r="C48" s="1245"/>
      <c r="D48" s="85"/>
      <c r="E48" s="1248" t="s">
        <v>32</v>
      </c>
      <c r="F48" s="1248"/>
      <c r="G48" s="1248"/>
      <c r="H48" s="1249"/>
      <c r="I48" s="86" t="s">
        <v>503</v>
      </c>
      <c r="J48" s="87" t="s">
        <v>503</v>
      </c>
      <c r="K48" s="87" t="s">
        <v>503</v>
      </c>
      <c r="L48" s="87" t="s">
        <v>503</v>
      </c>
      <c r="M48" s="88" t="s">
        <v>503</v>
      </c>
    </row>
    <row r="49" spans="2:13" ht="27.75" customHeight="1" x14ac:dyDescent="0.2">
      <c r="B49" s="1246"/>
      <c r="C49" s="1247"/>
      <c r="D49" s="85"/>
      <c r="E49" s="1248" t="s">
        <v>33</v>
      </c>
      <c r="F49" s="1248"/>
      <c r="G49" s="1248"/>
      <c r="H49" s="1249"/>
      <c r="I49" s="86" t="s">
        <v>503</v>
      </c>
      <c r="J49" s="87">
        <v>1</v>
      </c>
      <c r="K49" s="87" t="s">
        <v>503</v>
      </c>
      <c r="L49" s="87" t="s">
        <v>503</v>
      </c>
      <c r="M49" s="88" t="s">
        <v>503</v>
      </c>
    </row>
    <row r="50" spans="2:13" ht="27.75" customHeight="1" x14ac:dyDescent="0.2">
      <c r="B50" s="1242" t="s">
        <v>34</v>
      </c>
      <c r="C50" s="1243"/>
      <c r="D50" s="91"/>
      <c r="E50" s="1248" t="s">
        <v>35</v>
      </c>
      <c r="F50" s="1248"/>
      <c r="G50" s="1248"/>
      <c r="H50" s="1249"/>
      <c r="I50" s="86">
        <v>1715</v>
      </c>
      <c r="J50" s="87">
        <v>1873</v>
      </c>
      <c r="K50" s="87">
        <v>1854</v>
      </c>
      <c r="L50" s="87">
        <v>2157</v>
      </c>
      <c r="M50" s="88">
        <v>2694</v>
      </c>
    </row>
    <row r="51" spans="2:13" ht="27.75" customHeight="1" x14ac:dyDescent="0.2">
      <c r="B51" s="1244"/>
      <c r="C51" s="1245"/>
      <c r="D51" s="85"/>
      <c r="E51" s="1248" t="s">
        <v>36</v>
      </c>
      <c r="F51" s="1248"/>
      <c r="G51" s="1248"/>
      <c r="H51" s="1249"/>
      <c r="I51" s="86" t="s">
        <v>503</v>
      </c>
      <c r="J51" s="87" t="s">
        <v>503</v>
      </c>
      <c r="K51" s="87" t="s">
        <v>503</v>
      </c>
      <c r="L51" s="87" t="s">
        <v>503</v>
      </c>
      <c r="M51" s="88" t="s">
        <v>503</v>
      </c>
    </row>
    <row r="52" spans="2:13" ht="27.75" customHeight="1" x14ac:dyDescent="0.2">
      <c r="B52" s="1246"/>
      <c r="C52" s="1247"/>
      <c r="D52" s="85"/>
      <c r="E52" s="1248" t="s">
        <v>37</v>
      </c>
      <c r="F52" s="1248"/>
      <c r="G52" s="1248"/>
      <c r="H52" s="1249"/>
      <c r="I52" s="86">
        <v>10538</v>
      </c>
      <c r="J52" s="87">
        <v>10770</v>
      </c>
      <c r="K52" s="87">
        <v>10960</v>
      </c>
      <c r="L52" s="87">
        <v>11178</v>
      </c>
      <c r="M52" s="88">
        <v>11294</v>
      </c>
    </row>
    <row r="53" spans="2:13" ht="27.75" customHeight="1" thickBot="1" x14ac:dyDescent="0.25">
      <c r="B53" s="1250" t="s">
        <v>21</v>
      </c>
      <c r="C53" s="1251"/>
      <c r="D53" s="92"/>
      <c r="E53" s="1252" t="s">
        <v>38</v>
      </c>
      <c r="F53" s="1252"/>
      <c r="G53" s="1252"/>
      <c r="H53" s="1253"/>
      <c r="I53" s="93">
        <v>5003</v>
      </c>
      <c r="J53" s="94">
        <v>3974</v>
      </c>
      <c r="K53" s="94">
        <v>4240</v>
      </c>
      <c r="L53" s="94">
        <v>4092</v>
      </c>
      <c r="M53" s="95">
        <v>4605</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D2rODPA1pPj0dy01Xnu06tdH+m6yxTolb4bIrJcZTWzfe+ycqEQtk7Zsh7sQrT/I1EBSekZQQkLTRCaQCwVSg==" saltValue="dixkpubtZnMPBbZ+GJV3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548</v>
      </c>
      <c r="G54" s="104" t="s">
        <v>549</v>
      </c>
      <c r="H54" s="105" t="s">
        <v>550</v>
      </c>
    </row>
    <row r="55" spans="2:8" ht="52.5" customHeight="1" x14ac:dyDescent="0.2">
      <c r="B55" s="106"/>
      <c r="C55" s="1269" t="s">
        <v>41</v>
      </c>
      <c r="D55" s="1269"/>
      <c r="E55" s="1270"/>
      <c r="F55" s="107">
        <v>632</v>
      </c>
      <c r="G55" s="107">
        <v>813</v>
      </c>
      <c r="H55" s="108">
        <v>923</v>
      </c>
    </row>
    <row r="56" spans="2:8" ht="52.5" customHeight="1" x14ac:dyDescent="0.2">
      <c r="B56" s="109"/>
      <c r="C56" s="1271" t="s">
        <v>42</v>
      </c>
      <c r="D56" s="1271"/>
      <c r="E56" s="1272"/>
      <c r="F56" s="110">
        <v>0</v>
      </c>
      <c r="G56" s="110">
        <v>0</v>
      </c>
      <c r="H56" s="111">
        <v>0</v>
      </c>
    </row>
    <row r="57" spans="2:8" ht="53.25" customHeight="1" x14ac:dyDescent="0.2">
      <c r="B57" s="109"/>
      <c r="C57" s="1273" t="s">
        <v>43</v>
      </c>
      <c r="D57" s="1273"/>
      <c r="E57" s="1274"/>
      <c r="F57" s="112">
        <v>810</v>
      </c>
      <c r="G57" s="112">
        <v>880</v>
      </c>
      <c r="H57" s="113">
        <v>1089</v>
      </c>
    </row>
    <row r="58" spans="2:8" ht="45.75" customHeight="1" x14ac:dyDescent="0.2">
      <c r="B58" s="114"/>
      <c r="C58" s="1261" t="s">
        <v>577</v>
      </c>
      <c r="D58" s="1262"/>
      <c r="E58" s="1263"/>
      <c r="F58" s="115">
        <v>127</v>
      </c>
      <c r="G58" s="115">
        <v>227</v>
      </c>
      <c r="H58" s="116">
        <v>327</v>
      </c>
    </row>
    <row r="59" spans="2:8" ht="45.75" customHeight="1" x14ac:dyDescent="0.2">
      <c r="B59" s="114"/>
      <c r="C59" s="1261" t="s">
        <v>578</v>
      </c>
      <c r="D59" s="1262"/>
      <c r="E59" s="1263"/>
      <c r="F59" s="115">
        <v>111</v>
      </c>
      <c r="G59" s="115">
        <v>179</v>
      </c>
      <c r="H59" s="116">
        <v>258</v>
      </c>
    </row>
    <row r="60" spans="2:8" ht="45.75" customHeight="1" x14ac:dyDescent="0.2">
      <c r="B60" s="114"/>
      <c r="C60" s="1261" t="s">
        <v>579</v>
      </c>
      <c r="D60" s="1262"/>
      <c r="E60" s="1263"/>
      <c r="F60" s="115">
        <v>141</v>
      </c>
      <c r="G60" s="115">
        <v>141</v>
      </c>
      <c r="H60" s="116">
        <v>141</v>
      </c>
    </row>
    <row r="61" spans="2:8" ht="45.75" customHeight="1" x14ac:dyDescent="0.2">
      <c r="B61" s="114"/>
      <c r="C61" s="1261" t="s">
        <v>580</v>
      </c>
      <c r="D61" s="1262"/>
      <c r="E61" s="1263"/>
      <c r="F61" s="115">
        <v>91</v>
      </c>
      <c r="G61" s="115">
        <v>91</v>
      </c>
      <c r="H61" s="116">
        <v>91</v>
      </c>
    </row>
    <row r="62" spans="2:8" ht="45.75" customHeight="1" thickBot="1" x14ac:dyDescent="0.25">
      <c r="B62" s="117"/>
      <c r="C62" s="1264" t="s">
        <v>581</v>
      </c>
      <c r="D62" s="1265"/>
      <c r="E62" s="1266"/>
      <c r="F62" s="118">
        <v>77</v>
      </c>
      <c r="G62" s="118">
        <v>65</v>
      </c>
      <c r="H62" s="119">
        <v>89</v>
      </c>
    </row>
    <row r="63" spans="2:8" ht="52.5" customHeight="1" thickBot="1" x14ac:dyDescent="0.25">
      <c r="B63" s="120"/>
      <c r="C63" s="1267" t="s">
        <v>44</v>
      </c>
      <c r="D63" s="1267"/>
      <c r="E63" s="1268"/>
      <c r="F63" s="121">
        <v>1442</v>
      </c>
      <c r="G63" s="121">
        <v>1693</v>
      </c>
      <c r="H63" s="122">
        <v>2013</v>
      </c>
    </row>
    <row r="64" spans="2:8" ht="15" customHeight="1" x14ac:dyDescent="0.2"/>
    <row r="65" ht="0" hidden="1" customHeight="1" x14ac:dyDescent="0.2"/>
    <row r="66" ht="0" hidden="1" customHeight="1" x14ac:dyDescent="0.2"/>
  </sheetData>
  <sheetProtection algorithmName="SHA-512" hashValue="+NEt2RB+ceH/8AJpe1GCrxncbyX2XTE3EI6fzNE/4z6+LlEOqXjO1cYiBNXEsUi2GSp2oXCp5qp82TiptngMOw==" saltValue="1tuaXd1XE2RTHga62P+R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t="s">
        <v>594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585</v>
      </c>
    </row>
    <row r="50" spans="1:109" ht="13.2" x14ac:dyDescent="0.2">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546</v>
      </c>
      <c r="BQ50" s="1281"/>
      <c r="BR50" s="1281"/>
      <c r="BS50" s="1281"/>
      <c r="BT50" s="1281"/>
      <c r="BU50" s="1281"/>
      <c r="BV50" s="1281"/>
      <c r="BW50" s="1281"/>
      <c r="BX50" s="1281" t="s">
        <v>547</v>
      </c>
      <c r="BY50" s="1281"/>
      <c r="BZ50" s="1281"/>
      <c r="CA50" s="1281"/>
      <c r="CB50" s="1281"/>
      <c r="CC50" s="1281"/>
      <c r="CD50" s="1281"/>
      <c r="CE50" s="1281"/>
      <c r="CF50" s="1281" t="s">
        <v>548</v>
      </c>
      <c r="CG50" s="1281"/>
      <c r="CH50" s="1281"/>
      <c r="CI50" s="1281"/>
      <c r="CJ50" s="1281"/>
      <c r="CK50" s="1281"/>
      <c r="CL50" s="1281"/>
      <c r="CM50" s="1281"/>
      <c r="CN50" s="1281" t="s">
        <v>549</v>
      </c>
      <c r="CO50" s="1281"/>
      <c r="CP50" s="1281"/>
      <c r="CQ50" s="1281"/>
      <c r="CR50" s="1281"/>
      <c r="CS50" s="1281"/>
      <c r="CT50" s="1281"/>
      <c r="CU50" s="1281"/>
      <c r="CV50" s="1281" t="s">
        <v>550</v>
      </c>
      <c r="CW50" s="1281"/>
      <c r="CX50" s="1281"/>
      <c r="CY50" s="1281"/>
      <c r="CZ50" s="1281"/>
      <c r="DA50" s="1281"/>
      <c r="DB50" s="1281"/>
      <c r="DC50" s="1281"/>
    </row>
    <row r="51" spans="1:109" ht="13.5" customHeight="1" x14ac:dyDescent="0.2">
      <c r="B51" s="374"/>
      <c r="G51" s="1293"/>
      <c r="H51" s="1293"/>
      <c r="I51" s="1297"/>
      <c r="J51" s="1297"/>
      <c r="K51" s="1282"/>
      <c r="L51" s="1282"/>
      <c r="M51" s="1282"/>
      <c r="N51" s="1282"/>
      <c r="AM51" s="383"/>
      <c r="AN51" s="1280" t="s">
        <v>586</v>
      </c>
      <c r="AO51" s="1280"/>
      <c r="AP51" s="1280"/>
      <c r="AQ51" s="1280"/>
      <c r="AR51" s="1280"/>
      <c r="AS51" s="1280"/>
      <c r="AT51" s="1280"/>
      <c r="AU51" s="1280"/>
      <c r="AV51" s="1280"/>
      <c r="AW51" s="1280"/>
      <c r="AX51" s="1280"/>
      <c r="AY51" s="1280"/>
      <c r="AZ51" s="1280"/>
      <c r="BA51" s="1280"/>
      <c r="BB51" s="1280" t="s">
        <v>587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69.8</v>
      </c>
      <c r="CG51" s="1277"/>
      <c r="CH51" s="1277"/>
      <c r="CI51" s="1277"/>
      <c r="CJ51" s="1277"/>
      <c r="CK51" s="1277"/>
      <c r="CL51" s="1277"/>
      <c r="CM51" s="1277"/>
      <c r="CN51" s="1277">
        <v>68.099999999999994</v>
      </c>
      <c r="CO51" s="1277"/>
      <c r="CP51" s="1277"/>
      <c r="CQ51" s="1277"/>
      <c r="CR51" s="1277"/>
      <c r="CS51" s="1277"/>
      <c r="CT51" s="1277"/>
      <c r="CU51" s="1277"/>
      <c r="CV51" s="1292"/>
      <c r="CW51" s="1277"/>
      <c r="CX51" s="1277"/>
      <c r="CY51" s="1277"/>
      <c r="CZ51" s="1277"/>
      <c r="DA51" s="1277"/>
      <c r="DB51" s="1277"/>
      <c r="DC51" s="1277"/>
    </row>
    <row r="52" spans="1:109" ht="13.2" x14ac:dyDescent="0.2">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60.5</v>
      </c>
      <c r="CG53" s="1277"/>
      <c r="CH53" s="1277"/>
      <c r="CI53" s="1277"/>
      <c r="CJ53" s="1277"/>
      <c r="CK53" s="1277"/>
      <c r="CL53" s="1277"/>
      <c r="CM53" s="1277"/>
      <c r="CN53" s="1277">
        <v>61.6</v>
      </c>
      <c r="CO53" s="1277"/>
      <c r="CP53" s="1277"/>
      <c r="CQ53" s="1277"/>
      <c r="CR53" s="1277"/>
      <c r="CS53" s="1277"/>
      <c r="CT53" s="1277"/>
      <c r="CU53" s="1277"/>
      <c r="CV53" s="1292"/>
      <c r="CW53" s="1277"/>
      <c r="CX53" s="1277"/>
      <c r="CY53" s="1277"/>
      <c r="CZ53" s="1277"/>
      <c r="DA53" s="1277"/>
      <c r="DB53" s="1277"/>
      <c r="DC53" s="1277"/>
    </row>
    <row r="54" spans="1:109" ht="13.2" x14ac:dyDescent="0.2">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2"/>
      <c r="B55" s="374"/>
      <c r="G55" s="1275"/>
      <c r="H55" s="1275"/>
      <c r="I55" s="1275"/>
      <c r="J55" s="1275"/>
      <c r="K55" s="1282"/>
      <c r="L55" s="1282"/>
      <c r="M55" s="1282"/>
      <c r="N55" s="1282"/>
      <c r="AN55" s="1281" t="s">
        <v>589</v>
      </c>
      <c r="AO55" s="1281"/>
      <c r="AP55" s="1281"/>
      <c r="AQ55" s="1281"/>
      <c r="AR55" s="1281"/>
      <c r="AS55" s="1281"/>
      <c r="AT55" s="1281"/>
      <c r="AU55" s="1281"/>
      <c r="AV55" s="1281"/>
      <c r="AW55" s="1281"/>
      <c r="AX55" s="1281"/>
      <c r="AY55" s="1281"/>
      <c r="AZ55" s="1281"/>
      <c r="BA55" s="1281"/>
      <c r="BB55" s="1280" t="s">
        <v>587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13</v>
      </c>
      <c r="CG55" s="1277"/>
      <c r="CH55" s="1277"/>
      <c r="CI55" s="1277"/>
      <c r="CJ55" s="1277"/>
      <c r="CK55" s="1277"/>
      <c r="CL55" s="1277"/>
      <c r="CM55" s="1277"/>
      <c r="CN55" s="1277">
        <v>21</v>
      </c>
      <c r="CO55" s="1277"/>
      <c r="CP55" s="1277"/>
      <c r="CQ55" s="1277"/>
      <c r="CR55" s="1277"/>
      <c r="CS55" s="1277"/>
      <c r="CT55" s="1277"/>
      <c r="CU55" s="1277"/>
      <c r="CV55" s="1292"/>
      <c r="CW55" s="1277"/>
      <c r="CX55" s="1277"/>
      <c r="CY55" s="1277"/>
      <c r="CZ55" s="1277"/>
      <c r="DA55" s="1277"/>
      <c r="DB55" s="1277"/>
      <c r="DC55" s="1277"/>
    </row>
    <row r="56" spans="1:109" ht="13.2" x14ac:dyDescent="0.2">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2" x14ac:dyDescent="0.2">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53.4</v>
      </c>
      <c r="CG57" s="1277"/>
      <c r="CH57" s="1277"/>
      <c r="CI57" s="1277"/>
      <c r="CJ57" s="1277"/>
      <c r="CK57" s="1277"/>
      <c r="CL57" s="1277"/>
      <c r="CM57" s="1277"/>
      <c r="CN57" s="1277">
        <v>56.1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ht="13.2" x14ac:dyDescent="0.2">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590</v>
      </c>
    </row>
    <row r="64" spans="1:109" ht="13.2" x14ac:dyDescent="0.2">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3" t="s">
        <v>595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585</v>
      </c>
    </row>
    <row r="72" spans="2:107" ht="13.2" x14ac:dyDescent="0.2">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546</v>
      </c>
      <c r="BQ72" s="1281"/>
      <c r="BR72" s="1281"/>
      <c r="BS72" s="1281"/>
      <c r="BT72" s="1281"/>
      <c r="BU72" s="1281"/>
      <c r="BV72" s="1281"/>
      <c r="BW72" s="1281"/>
      <c r="BX72" s="1281" t="s">
        <v>547</v>
      </c>
      <c r="BY72" s="1281"/>
      <c r="BZ72" s="1281"/>
      <c r="CA72" s="1281"/>
      <c r="CB72" s="1281"/>
      <c r="CC72" s="1281"/>
      <c r="CD72" s="1281"/>
      <c r="CE72" s="1281"/>
      <c r="CF72" s="1281" t="s">
        <v>548</v>
      </c>
      <c r="CG72" s="1281"/>
      <c r="CH72" s="1281"/>
      <c r="CI72" s="1281"/>
      <c r="CJ72" s="1281"/>
      <c r="CK72" s="1281"/>
      <c r="CL72" s="1281"/>
      <c r="CM72" s="1281"/>
      <c r="CN72" s="1281" t="s">
        <v>549</v>
      </c>
      <c r="CO72" s="1281"/>
      <c r="CP72" s="1281"/>
      <c r="CQ72" s="1281"/>
      <c r="CR72" s="1281"/>
      <c r="CS72" s="1281"/>
      <c r="CT72" s="1281"/>
      <c r="CU72" s="1281"/>
      <c r="CV72" s="1281" t="s">
        <v>550</v>
      </c>
      <c r="CW72" s="1281"/>
      <c r="CX72" s="1281"/>
      <c r="CY72" s="1281"/>
      <c r="CZ72" s="1281"/>
      <c r="DA72" s="1281"/>
      <c r="DB72" s="1281"/>
      <c r="DC72" s="1281"/>
    </row>
    <row r="73" spans="2:107" ht="13.2" x14ac:dyDescent="0.2">
      <c r="B73" s="374"/>
      <c r="G73" s="1293"/>
      <c r="H73" s="1293"/>
      <c r="I73" s="1293"/>
      <c r="J73" s="1293"/>
      <c r="K73" s="1276"/>
      <c r="L73" s="1276"/>
      <c r="M73" s="1276"/>
      <c r="N73" s="1276"/>
      <c r="AM73" s="383"/>
      <c r="AN73" s="1280" t="s">
        <v>586</v>
      </c>
      <c r="AO73" s="1280"/>
      <c r="AP73" s="1280"/>
      <c r="AQ73" s="1280"/>
      <c r="AR73" s="1280"/>
      <c r="AS73" s="1280"/>
      <c r="AT73" s="1280"/>
      <c r="AU73" s="1280"/>
      <c r="AV73" s="1280"/>
      <c r="AW73" s="1280"/>
      <c r="AX73" s="1280"/>
      <c r="AY73" s="1280"/>
      <c r="AZ73" s="1280"/>
      <c r="BA73" s="1280"/>
      <c r="BB73" s="1280" t="s">
        <v>587</v>
      </c>
      <c r="BC73" s="1280"/>
      <c r="BD73" s="1280"/>
      <c r="BE73" s="1280"/>
      <c r="BF73" s="1280"/>
      <c r="BG73" s="1280"/>
      <c r="BH73" s="1280"/>
      <c r="BI73" s="1280"/>
      <c r="BJ73" s="1280"/>
      <c r="BK73" s="1280"/>
      <c r="BL73" s="1280"/>
      <c r="BM73" s="1280"/>
      <c r="BN73" s="1280"/>
      <c r="BO73" s="1280"/>
      <c r="BP73" s="1277">
        <v>85.7</v>
      </c>
      <c r="BQ73" s="1277"/>
      <c r="BR73" s="1277"/>
      <c r="BS73" s="1277"/>
      <c r="BT73" s="1277"/>
      <c r="BU73" s="1277"/>
      <c r="BV73" s="1277"/>
      <c r="BW73" s="1277"/>
      <c r="BX73" s="1277">
        <v>68</v>
      </c>
      <c r="BY73" s="1277"/>
      <c r="BZ73" s="1277"/>
      <c r="CA73" s="1277"/>
      <c r="CB73" s="1277"/>
      <c r="CC73" s="1277"/>
      <c r="CD73" s="1277"/>
      <c r="CE73" s="1277"/>
      <c r="CF73" s="1277">
        <v>69.8</v>
      </c>
      <c r="CG73" s="1277"/>
      <c r="CH73" s="1277"/>
      <c r="CI73" s="1277"/>
      <c r="CJ73" s="1277"/>
      <c r="CK73" s="1277"/>
      <c r="CL73" s="1277"/>
      <c r="CM73" s="1277"/>
      <c r="CN73" s="1277">
        <v>68.099999999999994</v>
      </c>
      <c r="CO73" s="1277"/>
      <c r="CP73" s="1277"/>
      <c r="CQ73" s="1277"/>
      <c r="CR73" s="1277"/>
      <c r="CS73" s="1277"/>
      <c r="CT73" s="1277"/>
      <c r="CU73" s="1277"/>
      <c r="CV73" s="1277">
        <v>76.900000000000006</v>
      </c>
      <c r="CW73" s="1277"/>
      <c r="CX73" s="1277"/>
      <c r="CY73" s="1277"/>
      <c r="CZ73" s="1277"/>
      <c r="DA73" s="1277"/>
      <c r="DB73" s="1277"/>
      <c r="DC73" s="1277"/>
    </row>
    <row r="74" spans="2:107" ht="13.2" x14ac:dyDescent="0.2">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591</v>
      </c>
      <c r="BC75" s="1280"/>
      <c r="BD75" s="1280"/>
      <c r="BE75" s="1280"/>
      <c r="BF75" s="1280"/>
      <c r="BG75" s="1280"/>
      <c r="BH75" s="1280"/>
      <c r="BI75" s="1280"/>
      <c r="BJ75" s="1280"/>
      <c r="BK75" s="1280"/>
      <c r="BL75" s="1280"/>
      <c r="BM75" s="1280"/>
      <c r="BN75" s="1280"/>
      <c r="BO75" s="1280"/>
      <c r="BP75" s="1277">
        <v>7.7</v>
      </c>
      <c r="BQ75" s="1277"/>
      <c r="BR75" s="1277"/>
      <c r="BS75" s="1277"/>
      <c r="BT75" s="1277"/>
      <c r="BU75" s="1277"/>
      <c r="BV75" s="1277"/>
      <c r="BW75" s="1277"/>
      <c r="BX75" s="1277">
        <v>5.5</v>
      </c>
      <c r="BY75" s="1277"/>
      <c r="BZ75" s="1277"/>
      <c r="CA75" s="1277"/>
      <c r="CB75" s="1277"/>
      <c r="CC75" s="1277"/>
      <c r="CD75" s="1277"/>
      <c r="CE75" s="1277"/>
      <c r="CF75" s="1277">
        <v>4.4000000000000004</v>
      </c>
      <c r="CG75" s="1277"/>
      <c r="CH75" s="1277"/>
      <c r="CI75" s="1277"/>
      <c r="CJ75" s="1277"/>
      <c r="CK75" s="1277"/>
      <c r="CL75" s="1277"/>
      <c r="CM75" s="1277"/>
      <c r="CN75" s="1277">
        <v>4.2</v>
      </c>
      <c r="CO75" s="1277"/>
      <c r="CP75" s="1277"/>
      <c r="CQ75" s="1277"/>
      <c r="CR75" s="1277"/>
      <c r="CS75" s="1277"/>
      <c r="CT75" s="1277"/>
      <c r="CU75" s="1277"/>
      <c r="CV75" s="1277">
        <v>5.3</v>
      </c>
      <c r="CW75" s="1277"/>
      <c r="CX75" s="1277"/>
      <c r="CY75" s="1277"/>
      <c r="CZ75" s="1277"/>
      <c r="DA75" s="1277"/>
      <c r="DB75" s="1277"/>
      <c r="DC75" s="1277"/>
    </row>
    <row r="76" spans="2:107" ht="13.2" x14ac:dyDescent="0.2">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4"/>
      <c r="G77" s="1275"/>
      <c r="H77" s="1275"/>
      <c r="I77" s="1275"/>
      <c r="J77" s="1275"/>
      <c r="K77" s="1276"/>
      <c r="L77" s="1276"/>
      <c r="M77" s="1276"/>
      <c r="N77" s="1276"/>
      <c r="AN77" s="1281" t="s">
        <v>589</v>
      </c>
      <c r="AO77" s="1281"/>
      <c r="AP77" s="1281"/>
      <c r="AQ77" s="1281"/>
      <c r="AR77" s="1281"/>
      <c r="AS77" s="1281"/>
      <c r="AT77" s="1281"/>
      <c r="AU77" s="1281"/>
      <c r="AV77" s="1281"/>
      <c r="AW77" s="1281"/>
      <c r="AX77" s="1281"/>
      <c r="AY77" s="1281"/>
      <c r="AZ77" s="1281"/>
      <c r="BA77" s="1281"/>
      <c r="BB77" s="1280" t="s">
        <v>587</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ht="13.2" x14ac:dyDescent="0.2">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591</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ht="13.2" x14ac:dyDescent="0.2">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0KMgz1ygw7ZbaNMzsHYKB5/TkifUa3cQh/+753lHgDlxsVQRI0ABUSjS/hazj5vmtP/f8aRmJAYl5AyjhGTuKA==" saltValue="XYYIDlZH2nq0mZb6Arc1R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4synj3dPHnRz0hqcn9bRZ7+/aWWDRok9NPdREOY0pt3w6qOwKNXviwoFVfRVI90wVZvR4McmIUvvezUMbVdW3A==" saltValue="u3Qhs2y96GOgAkSJrBZ3m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oHxyT+y9pHTKyf3Ezpb28K/zsDqvl+zJsNda1DC9TmvM7QHOXVQFuTxkbXvDHHw3C+/fOzF6dzXNF8ti+gGqw==" saltValue="j5REP9hkmmJiu91J7R3N7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45</v>
      </c>
      <c r="E2" s="134"/>
      <c r="F2" s="135" t="s">
        <v>543</v>
      </c>
      <c r="G2" s="136"/>
      <c r="H2" s="137"/>
    </row>
    <row r="3" spans="1:8" x14ac:dyDescent="0.2">
      <c r="A3" s="133" t="s">
        <v>536</v>
      </c>
      <c r="B3" s="138"/>
      <c r="C3" s="139"/>
      <c r="D3" s="140">
        <v>30859</v>
      </c>
      <c r="E3" s="141"/>
      <c r="F3" s="142">
        <v>53270</v>
      </c>
      <c r="G3" s="143"/>
      <c r="H3" s="144"/>
    </row>
    <row r="4" spans="1:8" x14ac:dyDescent="0.2">
      <c r="A4" s="145"/>
      <c r="B4" s="146"/>
      <c r="C4" s="147"/>
      <c r="D4" s="148">
        <v>11532</v>
      </c>
      <c r="E4" s="149"/>
      <c r="F4" s="150">
        <v>24316</v>
      </c>
      <c r="G4" s="151"/>
      <c r="H4" s="152"/>
    </row>
    <row r="5" spans="1:8" x14ac:dyDescent="0.2">
      <c r="A5" s="133" t="s">
        <v>538</v>
      </c>
      <c r="B5" s="138"/>
      <c r="C5" s="139"/>
      <c r="D5" s="140">
        <v>22508</v>
      </c>
      <c r="E5" s="141"/>
      <c r="F5" s="142">
        <v>53292</v>
      </c>
      <c r="G5" s="143"/>
      <c r="H5" s="144"/>
    </row>
    <row r="6" spans="1:8" x14ac:dyDescent="0.2">
      <c r="A6" s="145"/>
      <c r="B6" s="146"/>
      <c r="C6" s="147"/>
      <c r="D6" s="148">
        <v>9513</v>
      </c>
      <c r="E6" s="149"/>
      <c r="F6" s="150">
        <v>28900</v>
      </c>
      <c r="G6" s="151"/>
      <c r="H6" s="152"/>
    </row>
    <row r="7" spans="1:8" x14ac:dyDescent="0.2">
      <c r="A7" s="133" t="s">
        <v>539</v>
      </c>
      <c r="B7" s="138"/>
      <c r="C7" s="139"/>
      <c r="D7" s="140">
        <v>62142</v>
      </c>
      <c r="E7" s="141"/>
      <c r="F7" s="142">
        <v>49919</v>
      </c>
      <c r="G7" s="143"/>
      <c r="H7" s="144"/>
    </row>
    <row r="8" spans="1:8" x14ac:dyDescent="0.2">
      <c r="A8" s="145"/>
      <c r="B8" s="146"/>
      <c r="C8" s="147"/>
      <c r="D8" s="148">
        <v>7592</v>
      </c>
      <c r="E8" s="149"/>
      <c r="F8" s="150">
        <v>26398</v>
      </c>
      <c r="G8" s="151"/>
      <c r="H8" s="152"/>
    </row>
    <row r="9" spans="1:8" x14ac:dyDescent="0.2">
      <c r="A9" s="133" t="s">
        <v>540</v>
      </c>
      <c r="B9" s="138"/>
      <c r="C9" s="139"/>
      <c r="D9" s="140">
        <v>39912</v>
      </c>
      <c r="E9" s="141"/>
      <c r="F9" s="142">
        <v>47738</v>
      </c>
      <c r="G9" s="143"/>
      <c r="H9" s="144"/>
    </row>
    <row r="10" spans="1:8" x14ac:dyDescent="0.2">
      <c r="A10" s="145"/>
      <c r="B10" s="146"/>
      <c r="C10" s="147"/>
      <c r="D10" s="148">
        <v>9548</v>
      </c>
      <c r="E10" s="149"/>
      <c r="F10" s="150">
        <v>24937</v>
      </c>
      <c r="G10" s="151"/>
      <c r="H10" s="152"/>
    </row>
    <row r="11" spans="1:8" x14ac:dyDescent="0.2">
      <c r="A11" s="133" t="s">
        <v>541</v>
      </c>
      <c r="B11" s="138"/>
      <c r="C11" s="139"/>
      <c r="D11" s="140">
        <v>63126</v>
      </c>
      <c r="E11" s="141"/>
      <c r="F11" s="142">
        <v>52191</v>
      </c>
      <c r="G11" s="143"/>
      <c r="H11" s="144"/>
    </row>
    <row r="12" spans="1:8" x14ac:dyDescent="0.2">
      <c r="A12" s="145"/>
      <c r="B12" s="146"/>
      <c r="C12" s="153"/>
      <c r="D12" s="148">
        <v>7069</v>
      </c>
      <c r="E12" s="149"/>
      <c r="F12" s="150">
        <v>24843</v>
      </c>
      <c r="G12" s="151"/>
      <c r="H12" s="152"/>
    </row>
    <row r="13" spans="1:8" x14ac:dyDescent="0.2">
      <c r="A13" s="133"/>
      <c r="B13" s="138"/>
      <c r="C13" s="154"/>
      <c r="D13" s="155">
        <v>43709</v>
      </c>
      <c r="E13" s="156"/>
      <c r="F13" s="157">
        <v>51282</v>
      </c>
      <c r="G13" s="158"/>
      <c r="H13" s="144"/>
    </row>
    <row r="14" spans="1:8" x14ac:dyDescent="0.2">
      <c r="A14" s="145"/>
      <c r="B14" s="146"/>
      <c r="C14" s="147"/>
      <c r="D14" s="148">
        <v>9051</v>
      </c>
      <c r="E14" s="149"/>
      <c r="F14" s="150">
        <v>25879</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4.82</v>
      </c>
      <c r="C19" s="159">
        <f>ROUND(VALUE(SUBSTITUTE(実質収支比率等に係る経年分析!G$48,"▲","-")),2)</f>
        <v>5.01</v>
      </c>
      <c r="D19" s="159">
        <f>ROUND(VALUE(SUBSTITUTE(実質収支比率等に係る経年分析!H$48,"▲","-")),2)</f>
        <v>8.5299999999999994</v>
      </c>
      <c r="E19" s="159">
        <f>ROUND(VALUE(SUBSTITUTE(実質収支比率等に係る経年分析!I$48,"▲","-")),2)</f>
        <v>7.25</v>
      </c>
      <c r="F19" s="159">
        <f>ROUND(VALUE(SUBSTITUTE(実質収支比率等に係る経年分析!J$48,"▲","-")),2)</f>
        <v>5.38</v>
      </c>
    </row>
    <row r="20" spans="1:11" x14ac:dyDescent="0.2">
      <c r="A20" s="159" t="s">
        <v>48</v>
      </c>
      <c r="B20" s="159">
        <f>ROUND(VALUE(SUBSTITUTE(実質収支比率等に係る経年分析!F$47,"▲","-")),2)</f>
        <v>7.43</v>
      </c>
      <c r="C20" s="159">
        <f>ROUND(VALUE(SUBSTITUTE(実質収支比率等に係る経年分析!G$47,"▲","-")),2)</f>
        <v>8.3699999999999992</v>
      </c>
      <c r="D20" s="159">
        <f>ROUND(VALUE(SUBSTITUTE(実質収支比率等に係る経年分析!H$47,"▲","-")),2)</f>
        <v>9.2200000000000006</v>
      </c>
      <c r="E20" s="159">
        <f>ROUND(VALUE(SUBSTITUTE(実質収支比率等に係る経年分析!I$47,"▲","-")),2)</f>
        <v>11.93</v>
      </c>
      <c r="F20" s="159">
        <f>ROUND(VALUE(SUBSTITUTE(実質収支比率等に係る経年分析!J$47,"▲","-")),2)</f>
        <v>13.58</v>
      </c>
    </row>
    <row r="21" spans="1:11" x14ac:dyDescent="0.2">
      <c r="A21" s="159" t="s">
        <v>49</v>
      </c>
      <c r="B21" s="159">
        <f>IF(ISNUMBER(VALUE(SUBSTITUTE(実質収支比率等に係る経年分析!F$49,"▲","-"))),ROUND(VALUE(SUBSTITUTE(実質収支比率等に係る経年分析!F$49,"▲","-")),2),NA())</f>
        <v>6.54</v>
      </c>
      <c r="C21" s="159">
        <f>IF(ISNUMBER(VALUE(SUBSTITUTE(実質収支比率等に係る経年分析!G$49,"▲","-"))),ROUND(VALUE(SUBSTITUTE(実質収支比率等に係る経年分析!G$49,"▲","-")),2),NA())</f>
        <v>1.2</v>
      </c>
      <c r="D21" s="159">
        <f>IF(ISNUMBER(VALUE(SUBSTITUTE(実質収支比率等に係る経年分析!H$49,"▲","-"))),ROUND(VALUE(SUBSTITUTE(実質収支比率等に係る経年分析!H$49,"▲","-")),2),NA())</f>
        <v>4.72</v>
      </c>
      <c r="E21" s="159">
        <f>IF(ISNUMBER(VALUE(SUBSTITUTE(実質収支比率等に係る経年分析!I$49,"▲","-"))),ROUND(VALUE(SUBSTITUTE(実質収支比率等に係る経年分析!I$49,"▲","-")),2),NA())</f>
        <v>1.33</v>
      </c>
      <c r="F21" s="159">
        <f>IF(ISNUMBER(VALUE(SUBSTITUTE(実質収支比率等に係る経年分析!J$49,"▲","-"))),ROUND(VALUE(SUBSTITUTE(実質収支比率等に係る経年分析!J$49,"▲","-")),2),NA())</f>
        <v>-0.26</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2">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2">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0.56000000000000005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0.42</v>
      </c>
    </row>
    <row r="33" spans="1:16" x14ac:dyDescent="0.2">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0.63</v>
      </c>
    </row>
    <row r="34" spans="1:16" x14ac:dyDescent="0.2">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3.81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3.12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v>
      </c>
    </row>
    <row r="35" spans="1:16" x14ac:dyDescent="0.2">
      <c r="A35" s="160" t="str">
        <f>IF(連結実質赤字比率に係る赤字・黒字の構成分析!C$35="",NA(),連結実質赤字比率に係る赤字・黒字の構成分析!C$35)</f>
        <v>介護保険事業特別会計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0.83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1.1100000000000001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2.11</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4.82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7.24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5.37</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801</v>
      </c>
      <c r="E42" s="161"/>
      <c r="F42" s="161"/>
      <c r="G42" s="161">
        <f>'実質公債費比率（分子）の構造'!L$52</f>
        <v>834</v>
      </c>
      <c r="H42" s="161"/>
      <c r="I42" s="161"/>
      <c r="J42" s="161">
        <f>'実質公債費比率（分子）の構造'!M$52</f>
        <v>777</v>
      </c>
      <c r="K42" s="161"/>
      <c r="L42" s="161"/>
      <c r="M42" s="161">
        <f>'実質公債費比率（分子）の構造'!N$52</f>
        <v>806</v>
      </c>
      <c r="N42" s="161"/>
      <c r="O42" s="161"/>
      <c r="P42" s="161">
        <f>'実質公債費比率（分子）の構造'!O$52</f>
        <v>813</v>
      </c>
    </row>
    <row r="43" spans="1:16" x14ac:dyDescent="0.2">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2">
      <c r="A46" s="161" t="s">
        <v>60</v>
      </c>
      <c r="B46" s="161">
        <f>'実質公債費比率（分子）の構造'!K$48</f>
        <v>368</v>
      </c>
      <c r="C46" s="161"/>
      <c r="D46" s="161"/>
      <c r="E46" s="161">
        <f>'実質公債費比率（分子）の構造'!L$48</f>
        <v>355</v>
      </c>
      <c r="F46" s="161"/>
      <c r="G46" s="161"/>
      <c r="H46" s="161">
        <f>'実質公債費比率（分子）の構造'!M$48</f>
        <v>477</v>
      </c>
      <c r="I46" s="161"/>
      <c r="J46" s="161"/>
      <c r="K46" s="161">
        <f>'実質公債費比率（分子）の構造'!N$48</f>
        <v>454</v>
      </c>
      <c r="L46" s="161"/>
      <c r="M46" s="161"/>
      <c r="N46" s="161">
        <f>'実質公債費比率（分子）の構造'!O$48</f>
        <v>552</v>
      </c>
      <c r="O46" s="161"/>
      <c r="P46" s="161"/>
    </row>
    <row r="47" spans="1:16" x14ac:dyDescent="0.2">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62</v>
      </c>
      <c r="B49" s="161">
        <f>'実質公債費比率（分子）の構造'!K$45</f>
        <v>743</v>
      </c>
      <c r="C49" s="161"/>
      <c r="D49" s="161"/>
      <c r="E49" s="161">
        <f>'実質公債費比率（分子）の構造'!L$45</f>
        <v>673</v>
      </c>
      <c r="F49" s="161"/>
      <c r="G49" s="161"/>
      <c r="H49" s="161">
        <f>'実質公債費比率（分子）の構造'!M$45</f>
        <v>590</v>
      </c>
      <c r="I49" s="161"/>
      <c r="J49" s="161"/>
      <c r="K49" s="161">
        <f>'実質公債費比率（分子）の構造'!N$45</f>
        <v>634</v>
      </c>
      <c r="L49" s="161"/>
      <c r="M49" s="161"/>
      <c r="N49" s="161">
        <f>'実質公債費比率（分子）の構造'!O$45</f>
        <v>660</v>
      </c>
      <c r="O49" s="161"/>
      <c r="P49" s="161"/>
    </row>
    <row r="50" spans="1:16" x14ac:dyDescent="0.2">
      <c r="A50" s="161" t="s">
        <v>63</v>
      </c>
      <c r="B50" s="161" t="e">
        <f>NA()</f>
        <v>#N/A</v>
      </c>
      <c r="C50" s="161">
        <f>IF(ISNUMBER('実質公債費比率（分子）の構造'!K$53),'実質公債費比率（分子）の構造'!K$53,NA())</f>
        <v>310</v>
      </c>
      <c r="D50" s="161" t="e">
        <f>NA()</f>
        <v>#N/A</v>
      </c>
      <c r="E50" s="161" t="e">
        <f>NA()</f>
        <v>#N/A</v>
      </c>
      <c r="F50" s="161">
        <f>IF(ISNUMBER('実質公債費比率（分子）の構造'!L$53),'実質公債費比率（分子）の構造'!L$53,NA())</f>
        <v>194</v>
      </c>
      <c r="G50" s="161" t="e">
        <f>NA()</f>
        <v>#N/A</v>
      </c>
      <c r="H50" s="161" t="e">
        <f>NA()</f>
        <v>#N/A</v>
      </c>
      <c r="I50" s="161">
        <f>IF(ISNUMBER('実質公債費比率（分子）の構造'!M$53),'実質公債費比率（分子）の構造'!M$53,NA())</f>
        <v>290</v>
      </c>
      <c r="J50" s="161" t="e">
        <f>NA()</f>
        <v>#N/A</v>
      </c>
      <c r="K50" s="161" t="e">
        <f>NA()</f>
        <v>#N/A</v>
      </c>
      <c r="L50" s="161">
        <f>IF(ISNUMBER('実質公債費比率（分子）の構造'!N$53),'実質公債費比率（分子）の構造'!N$53,NA())</f>
        <v>282</v>
      </c>
      <c r="M50" s="161" t="e">
        <f>NA()</f>
        <v>#N/A</v>
      </c>
      <c r="N50" s="161" t="e">
        <f>NA()</f>
        <v>#N/A</v>
      </c>
      <c r="O50" s="161">
        <f>IF(ISNUMBER('実質公債費比率（分子）の構造'!O$53),'実質公債費比率（分子）の構造'!O$53,NA())</f>
        <v>399</v>
      </c>
      <c r="P50" s="161" t="e">
        <f>NA()</f>
        <v>#N/A</v>
      </c>
    </row>
    <row r="53" spans="1:16" x14ac:dyDescent="0.2">
      <c r="A53" s="129" t="s">
        <v>64</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2">
      <c r="A56" s="160" t="s">
        <v>37</v>
      </c>
      <c r="B56" s="160"/>
      <c r="C56" s="160"/>
      <c r="D56" s="160">
        <f>'将来負担比率（分子）の構造'!I$52</f>
        <v>10538</v>
      </c>
      <c r="E56" s="160"/>
      <c r="F56" s="160"/>
      <c r="G56" s="160">
        <f>'将来負担比率（分子）の構造'!J$52</f>
        <v>10770</v>
      </c>
      <c r="H56" s="160"/>
      <c r="I56" s="160"/>
      <c r="J56" s="160">
        <f>'将来負担比率（分子）の構造'!K$52</f>
        <v>10960</v>
      </c>
      <c r="K56" s="160"/>
      <c r="L56" s="160"/>
      <c r="M56" s="160">
        <f>'将来負担比率（分子）の構造'!L$52</f>
        <v>11178</v>
      </c>
      <c r="N56" s="160"/>
      <c r="O56" s="160"/>
      <c r="P56" s="160">
        <f>'将来負担比率（分子）の構造'!M$52</f>
        <v>11294</v>
      </c>
    </row>
    <row r="57" spans="1:16" x14ac:dyDescent="0.2">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2">
      <c r="A58" s="160" t="s">
        <v>35</v>
      </c>
      <c r="B58" s="160"/>
      <c r="C58" s="160"/>
      <c r="D58" s="160">
        <f>'将来負担比率（分子）の構造'!I$50</f>
        <v>1715</v>
      </c>
      <c r="E58" s="160"/>
      <c r="F58" s="160"/>
      <c r="G58" s="160">
        <f>'将来負担比率（分子）の構造'!J$50</f>
        <v>1873</v>
      </c>
      <c r="H58" s="160"/>
      <c r="I58" s="160"/>
      <c r="J58" s="160">
        <f>'将来負担比率（分子）の構造'!K$50</f>
        <v>1854</v>
      </c>
      <c r="K58" s="160"/>
      <c r="L58" s="160"/>
      <c r="M58" s="160">
        <f>'将来負担比率（分子）の構造'!L$50</f>
        <v>2157</v>
      </c>
      <c r="N58" s="160"/>
      <c r="O58" s="160"/>
      <c r="P58" s="160">
        <f>'将来負担比率（分子）の構造'!M$50</f>
        <v>2694</v>
      </c>
    </row>
    <row r="59" spans="1:16" x14ac:dyDescent="0.2">
      <c r="A59" s="160" t="s">
        <v>33</v>
      </c>
      <c r="B59" s="160" t="str">
        <f>'将来負担比率（分子）の構造'!I$49</f>
        <v>-</v>
      </c>
      <c r="C59" s="160"/>
      <c r="D59" s="160"/>
      <c r="E59" s="160">
        <f>'将来負担比率（分子）の構造'!J$49</f>
        <v>1</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2816</v>
      </c>
      <c r="C62" s="160"/>
      <c r="D62" s="160"/>
      <c r="E62" s="160">
        <f>'将来負担比率（分子）の構造'!J$45</f>
        <v>2633</v>
      </c>
      <c r="F62" s="160"/>
      <c r="G62" s="160"/>
      <c r="H62" s="160">
        <f>'将来負担比率（分子）の構造'!K$45</f>
        <v>2469</v>
      </c>
      <c r="I62" s="160"/>
      <c r="J62" s="160"/>
      <c r="K62" s="160">
        <f>'将来負担比率（分子）の構造'!L$45</f>
        <v>2451</v>
      </c>
      <c r="L62" s="160"/>
      <c r="M62" s="160"/>
      <c r="N62" s="160">
        <f>'将来負担比率（分子）の構造'!M$45</f>
        <v>2400</v>
      </c>
      <c r="O62" s="160"/>
      <c r="P62" s="160"/>
    </row>
    <row r="63" spans="1:16" x14ac:dyDescent="0.2">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2">
      <c r="A64" s="160" t="s">
        <v>27</v>
      </c>
      <c r="B64" s="160">
        <f>'将来負担比率（分子）の構造'!I$43</f>
        <v>6361</v>
      </c>
      <c r="C64" s="160"/>
      <c r="D64" s="160"/>
      <c r="E64" s="160">
        <f>'将来負担比率（分子）の構造'!J$43</f>
        <v>6054</v>
      </c>
      <c r="F64" s="160"/>
      <c r="G64" s="160"/>
      <c r="H64" s="160">
        <f>'将来負担比率（分子）の構造'!K$43</f>
        <v>6559</v>
      </c>
      <c r="I64" s="160"/>
      <c r="J64" s="160"/>
      <c r="K64" s="160">
        <f>'将来負担比率（分子）の構造'!L$43</f>
        <v>6896</v>
      </c>
      <c r="L64" s="160"/>
      <c r="M64" s="160"/>
      <c r="N64" s="160">
        <f>'将来負担比率（分子）の構造'!M$43</f>
        <v>7631</v>
      </c>
      <c r="O64" s="160"/>
      <c r="P64" s="160"/>
    </row>
    <row r="65" spans="1:16" x14ac:dyDescent="0.2">
      <c r="A65" s="160" t="s">
        <v>26</v>
      </c>
      <c r="B65" s="160">
        <f>'将来負担比率（分子）の構造'!I$42</f>
        <v>787</v>
      </c>
      <c r="C65" s="160"/>
      <c r="D65" s="160"/>
      <c r="E65" s="160">
        <f>'将来負担比率（分子）の構造'!J$42</f>
        <v>715</v>
      </c>
      <c r="F65" s="160"/>
      <c r="G65" s="160"/>
      <c r="H65" s="160">
        <f>'将来負担比率（分子）の構造'!K$42</f>
        <v>708</v>
      </c>
      <c r="I65" s="160"/>
      <c r="J65" s="160"/>
      <c r="K65" s="160">
        <f>'将来負担比率（分子）の構造'!L$42</f>
        <v>708</v>
      </c>
      <c r="L65" s="160"/>
      <c r="M65" s="160"/>
      <c r="N65" s="160">
        <f>'将来負担比率（分子）の構造'!M$42</f>
        <v>688</v>
      </c>
      <c r="O65" s="160"/>
      <c r="P65" s="160"/>
    </row>
    <row r="66" spans="1:16" x14ac:dyDescent="0.2">
      <c r="A66" s="160" t="s">
        <v>25</v>
      </c>
      <c r="B66" s="160">
        <f>'将来負担比率（分子）の構造'!I$41</f>
        <v>7293</v>
      </c>
      <c r="C66" s="160"/>
      <c r="D66" s="160"/>
      <c r="E66" s="160">
        <f>'将来負担比率（分子）の構造'!J$41</f>
        <v>7214</v>
      </c>
      <c r="F66" s="160"/>
      <c r="G66" s="160"/>
      <c r="H66" s="160">
        <f>'将来負担比率（分子）の構造'!K$41</f>
        <v>7318</v>
      </c>
      <c r="I66" s="160"/>
      <c r="J66" s="160"/>
      <c r="K66" s="160">
        <f>'将来負担比率（分子）の構造'!L$41</f>
        <v>7372</v>
      </c>
      <c r="L66" s="160"/>
      <c r="M66" s="160"/>
      <c r="N66" s="160">
        <f>'将来負担比率（分子）の構造'!M$41</f>
        <v>7873</v>
      </c>
      <c r="O66" s="160"/>
      <c r="P66" s="160"/>
    </row>
    <row r="67" spans="1:16" x14ac:dyDescent="0.2">
      <c r="A67" s="160" t="s">
        <v>67</v>
      </c>
      <c r="B67" s="160" t="e">
        <f>NA()</f>
        <v>#N/A</v>
      </c>
      <c r="C67" s="160">
        <f>IF(ISNUMBER('将来負担比率（分子）の構造'!I$53), IF('将来負担比率（分子）の構造'!I$53 &lt; 0, 0, '将来負担比率（分子）の構造'!I$53), NA())</f>
        <v>5003</v>
      </c>
      <c r="D67" s="160" t="e">
        <f>NA()</f>
        <v>#N/A</v>
      </c>
      <c r="E67" s="160" t="e">
        <f>NA()</f>
        <v>#N/A</v>
      </c>
      <c r="F67" s="160">
        <f>IF(ISNUMBER('将来負担比率（分子）の構造'!J$53), IF('将来負担比率（分子）の構造'!J$53 &lt; 0, 0, '将来負担比率（分子）の構造'!J$53), NA())</f>
        <v>3974</v>
      </c>
      <c r="G67" s="160" t="e">
        <f>NA()</f>
        <v>#N/A</v>
      </c>
      <c r="H67" s="160" t="e">
        <f>NA()</f>
        <v>#N/A</v>
      </c>
      <c r="I67" s="160">
        <f>IF(ISNUMBER('将来負担比率（分子）の構造'!K$53), IF('将来負担比率（分子）の構造'!K$53 &lt; 0, 0, '将来負担比率（分子）の構造'!K$53), NA())</f>
        <v>4240</v>
      </c>
      <c r="J67" s="160" t="e">
        <f>NA()</f>
        <v>#N/A</v>
      </c>
      <c r="K67" s="160" t="e">
        <f>NA()</f>
        <v>#N/A</v>
      </c>
      <c r="L67" s="160">
        <f>IF(ISNUMBER('将来負担比率（分子）の構造'!L$53), IF('将来負担比率（分子）の構造'!L$53 &lt; 0, 0, '将来負担比率（分子）の構造'!L$53), NA())</f>
        <v>4092</v>
      </c>
      <c r="M67" s="160" t="e">
        <f>NA()</f>
        <v>#N/A</v>
      </c>
      <c r="N67" s="160" t="e">
        <f>NA()</f>
        <v>#N/A</v>
      </c>
      <c r="O67" s="160">
        <f>IF(ISNUMBER('将来負担比率（分子）の構造'!M$53), IF('将来負担比率（分子）の構造'!M$53 &lt; 0, 0, '将来負担比率（分子）の構造'!M$53), NA())</f>
        <v>4605</v>
      </c>
      <c r="P67" s="160" t="e">
        <f>NA()</f>
        <v>#N/A</v>
      </c>
    </row>
    <row r="70" spans="1:16" x14ac:dyDescent="0.2">
      <c r="A70" s="162" t="s">
        <v>68</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69</v>
      </c>
      <c r="B72" s="164">
        <f>基金残高に係る経年分析!F55</f>
        <v>632</v>
      </c>
      <c r="C72" s="164">
        <f>基金残高に係る経年分析!G55</f>
        <v>813</v>
      </c>
      <c r="D72" s="164">
        <f>基金残高に係る経年分析!H55</f>
        <v>923</v>
      </c>
    </row>
    <row r="73" spans="1:16" x14ac:dyDescent="0.2">
      <c r="A73" s="163" t="s">
        <v>70</v>
      </c>
      <c r="B73" s="164">
        <f>基金残高に係る経年分析!F56</f>
        <v>0</v>
      </c>
      <c r="C73" s="164">
        <f>基金残高に係る経年分析!G56</f>
        <v>0</v>
      </c>
      <c r="D73" s="164">
        <f>基金残高に係る経年分析!H56</f>
        <v>0</v>
      </c>
    </row>
    <row r="74" spans="1:16" x14ac:dyDescent="0.2">
      <c r="A74" s="163" t="s">
        <v>71</v>
      </c>
      <c r="B74" s="164">
        <f>基金残高に係る経年分析!F57</f>
        <v>810</v>
      </c>
      <c r="C74" s="164">
        <f>基金残高に係る経年分析!G57</f>
        <v>880</v>
      </c>
      <c r="D74" s="164">
        <f>基金残高に係る経年分析!H57</f>
        <v>1089</v>
      </c>
    </row>
  </sheetData>
  <sheetProtection algorithmName="SHA-512" hashValue="zFHKxhPL21eu0xYDiEs8xDcPZgLFUo7EH28gN1RJocg2niu9hfx/Gav7cO8Avpja1DZDNuWlUY9wzjCeIhZ1hA==" saltValue="SteC6JTz6TsNHn+aes4/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220</v>
      </c>
      <c r="C5" s="741"/>
      <c r="D5" s="741"/>
      <c r="E5" s="741"/>
      <c r="F5" s="741"/>
      <c r="G5" s="741"/>
      <c r="H5" s="741"/>
      <c r="I5" s="741"/>
      <c r="J5" s="741"/>
      <c r="K5" s="741"/>
      <c r="L5" s="741"/>
      <c r="M5" s="741"/>
      <c r="N5" s="741"/>
      <c r="O5" s="741"/>
      <c r="P5" s="741"/>
      <c r="Q5" s="742"/>
      <c r="R5" s="706">
        <v>4916082</v>
      </c>
      <c r="S5" s="707"/>
      <c r="T5" s="707"/>
      <c r="U5" s="707"/>
      <c r="V5" s="707"/>
      <c r="W5" s="707"/>
      <c r="X5" s="707"/>
      <c r="Y5" s="753"/>
      <c r="Z5" s="771">
        <v>43.7</v>
      </c>
      <c r="AA5" s="771"/>
      <c r="AB5" s="771"/>
      <c r="AC5" s="771"/>
      <c r="AD5" s="772">
        <v>4916082</v>
      </c>
      <c r="AE5" s="772"/>
      <c r="AF5" s="772"/>
      <c r="AG5" s="772"/>
      <c r="AH5" s="772"/>
      <c r="AI5" s="772"/>
      <c r="AJ5" s="772"/>
      <c r="AK5" s="772"/>
      <c r="AL5" s="754">
        <v>78.3</v>
      </c>
      <c r="AM5" s="723"/>
      <c r="AN5" s="723"/>
      <c r="AO5" s="755"/>
      <c r="AP5" s="740" t="s">
        <v>221</v>
      </c>
      <c r="AQ5" s="741"/>
      <c r="AR5" s="741"/>
      <c r="AS5" s="741"/>
      <c r="AT5" s="741"/>
      <c r="AU5" s="741"/>
      <c r="AV5" s="741"/>
      <c r="AW5" s="741"/>
      <c r="AX5" s="741"/>
      <c r="AY5" s="741"/>
      <c r="AZ5" s="741"/>
      <c r="BA5" s="741"/>
      <c r="BB5" s="741"/>
      <c r="BC5" s="741"/>
      <c r="BD5" s="741"/>
      <c r="BE5" s="741"/>
      <c r="BF5" s="742"/>
      <c r="BG5" s="641">
        <v>4905015</v>
      </c>
      <c r="BH5" s="644"/>
      <c r="BI5" s="644"/>
      <c r="BJ5" s="644"/>
      <c r="BK5" s="644"/>
      <c r="BL5" s="644"/>
      <c r="BM5" s="644"/>
      <c r="BN5" s="645"/>
      <c r="BO5" s="703">
        <v>99.8</v>
      </c>
      <c r="BP5" s="703"/>
      <c r="BQ5" s="703"/>
      <c r="BR5" s="703"/>
      <c r="BS5" s="704">
        <v>10036</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2">
      <c r="B6" s="638" t="s">
        <v>225</v>
      </c>
      <c r="C6" s="639"/>
      <c r="D6" s="639"/>
      <c r="E6" s="639"/>
      <c r="F6" s="639"/>
      <c r="G6" s="639"/>
      <c r="H6" s="639"/>
      <c r="I6" s="639"/>
      <c r="J6" s="639"/>
      <c r="K6" s="639"/>
      <c r="L6" s="639"/>
      <c r="M6" s="639"/>
      <c r="N6" s="639"/>
      <c r="O6" s="639"/>
      <c r="P6" s="639"/>
      <c r="Q6" s="640"/>
      <c r="R6" s="641">
        <v>61963</v>
      </c>
      <c r="S6" s="644"/>
      <c r="T6" s="644"/>
      <c r="U6" s="644"/>
      <c r="V6" s="644"/>
      <c r="W6" s="644"/>
      <c r="X6" s="644"/>
      <c r="Y6" s="645"/>
      <c r="Z6" s="703">
        <v>0.6</v>
      </c>
      <c r="AA6" s="703"/>
      <c r="AB6" s="703"/>
      <c r="AC6" s="703"/>
      <c r="AD6" s="704">
        <v>61963</v>
      </c>
      <c r="AE6" s="704"/>
      <c r="AF6" s="704"/>
      <c r="AG6" s="704"/>
      <c r="AH6" s="704"/>
      <c r="AI6" s="704"/>
      <c r="AJ6" s="704"/>
      <c r="AK6" s="704"/>
      <c r="AL6" s="646">
        <v>1</v>
      </c>
      <c r="AM6" s="647"/>
      <c r="AN6" s="647"/>
      <c r="AO6" s="705"/>
      <c r="AP6" s="638" t="s">
        <v>226</v>
      </c>
      <c r="AQ6" s="639"/>
      <c r="AR6" s="639"/>
      <c r="AS6" s="639"/>
      <c r="AT6" s="639"/>
      <c r="AU6" s="639"/>
      <c r="AV6" s="639"/>
      <c r="AW6" s="639"/>
      <c r="AX6" s="639"/>
      <c r="AY6" s="639"/>
      <c r="AZ6" s="639"/>
      <c r="BA6" s="639"/>
      <c r="BB6" s="639"/>
      <c r="BC6" s="639"/>
      <c r="BD6" s="639"/>
      <c r="BE6" s="639"/>
      <c r="BF6" s="640"/>
      <c r="BG6" s="641">
        <v>4905015</v>
      </c>
      <c r="BH6" s="644"/>
      <c r="BI6" s="644"/>
      <c r="BJ6" s="644"/>
      <c r="BK6" s="644"/>
      <c r="BL6" s="644"/>
      <c r="BM6" s="644"/>
      <c r="BN6" s="645"/>
      <c r="BO6" s="703">
        <v>99.8</v>
      </c>
      <c r="BP6" s="703"/>
      <c r="BQ6" s="703"/>
      <c r="BR6" s="703"/>
      <c r="BS6" s="704">
        <v>10036</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138752</v>
      </c>
      <c r="CS6" s="644"/>
      <c r="CT6" s="644"/>
      <c r="CU6" s="644"/>
      <c r="CV6" s="644"/>
      <c r="CW6" s="644"/>
      <c r="CX6" s="644"/>
      <c r="CY6" s="645"/>
      <c r="CZ6" s="754">
        <v>1.3</v>
      </c>
      <c r="DA6" s="723"/>
      <c r="DB6" s="723"/>
      <c r="DC6" s="757"/>
      <c r="DD6" s="649" t="s">
        <v>176</v>
      </c>
      <c r="DE6" s="644"/>
      <c r="DF6" s="644"/>
      <c r="DG6" s="644"/>
      <c r="DH6" s="644"/>
      <c r="DI6" s="644"/>
      <c r="DJ6" s="644"/>
      <c r="DK6" s="644"/>
      <c r="DL6" s="644"/>
      <c r="DM6" s="644"/>
      <c r="DN6" s="644"/>
      <c r="DO6" s="644"/>
      <c r="DP6" s="645"/>
      <c r="DQ6" s="649">
        <v>138751</v>
      </c>
      <c r="DR6" s="644"/>
      <c r="DS6" s="644"/>
      <c r="DT6" s="644"/>
      <c r="DU6" s="644"/>
      <c r="DV6" s="644"/>
      <c r="DW6" s="644"/>
      <c r="DX6" s="644"/>
      <c r="DY6" s="644"/>
      <c r="DZ6" s="644"/>
      <c r="EA6" s="644"/>
      <c r="EB6" s="644"/>
      <c r="EC6" s="684"/>
    </row>
    <row r="7" spans="2:143" ht="11.25" customHeight="1" x14ac:dyDescent="0.2">
      <c r="B7" s="638" t="s">
        <v>228</v>
      </c>
      <c r="C7" s="639"/>
      <c r="D7" s="639"/>
      <c r="E7" s="639"/>
      <c r="F7" s="639"/>
      <c r="G7" s="639"/>
      <c r="H7" s="639"/>
      <c r="I7" s="639"/>
      <c r="J7" s="639"/>
      <c r="K7" s="639"/>
      <c r="L7" s="639"/>
      <c r="M7" s="639"/>
      <c r="N7" s="639"/>
      <c r="O7" s="639"/>
      <c r="P7" s="639"/>
      <c r="Q7" s="640"/>
      <c r="R7" s="641">
        <v>7052</v>
      </c>
      <c r="S7" s="644"/>
      <c r="T7" s="644"/>
      <c r="U7" s="644"/>
      <c r="V7" s="644"/>
      <c r="W7" s="644"/>
      <c r="X7" s="644"/>
      <c r="Y7" s="645"/>
      <c r="Z7" s="703">
        <v>0.1</v>
      </c>
      <c r="AA7" s="703"/>
      <c r="AB7" s="703"/>
      <c r="AC7" s="703"/>
      <c r="AD7" s="704">
        <v>7052</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2439372</v>
      </c>
      <c r="BH7" s="644"/>
      <c r="BI7" s="644"/>
      <c r="BJ7" s="644"/>
      <c r="BK7" s="644"/>
      <c r="BL7" s="644"/>
      <c r="BM7" s="644"/>
      <c r="BN7" s="645"/>
      <c r="BO7" s="703">
        <v>49.6</v>
      </c>
      <c r="BP7" s="703"/>
      <c r="BQ7" s="703"/>
      <c r="BR7" s="703"/>
      <c r="BS7" s="704">
        <v>10036</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1524962</v>
      </c>
      <c r="CS7" s="644"/>
      <c r="CT7" s="644"/>
      <c r="CU7" s="644"/>
      <c r="CV7" s="644"/>
      <c r="CW7" s="644"/>
      <c r="CX7" s="644"/>
      <c r="CY7" s="645"/>
      <c r="CZ7" s="703">
        <v>14.1</v>
      </c>
      <c r="DA7" s="703"/>
      <c r="DB7" s="703"/>
      <c r="DC7" s="703"/>
      <c r="DD7" s="649">
        <v>7674</v>
      </c>
      <c r="DE7" s="644"/>
      <c r="DF7" s="644"/>
      <c r="DG7" s="644"/>
      <c r="DH7" s="644"/>
      <c r="DI7" s="644"/>
      <c r="DJ7" s="644"/>
      <c r="DK7" s="644"/>
      <c r="DL7" s="644"/>
      <c r="DM7" s="644"/>
      <c r="DN7" s="644"/>
      <c r="DO7" s="644"/>
      <c r="DP7" s="645"/>
      <c r="DQ7" s="649">
        <v>1406456</v>
      </c>
      <c r="DR7" s="644"/>
      <c r="DS7" s="644"/>
      <c r="DT7" s="644"/>
      <c r="DU7" s="644"/>
      <c r="DV7" s="644"/>
      <c r="DW7" s="644"/>
      <c r="DX7" s="644"/>
      <c r="DY7" s="644"/>
      <c r="DZ7" s="644"/>
      <c r="EA7" s="644"/>
      <c r="EB7" s="644"/>
      <c r="EC7" s="684"/>
    </row>
    <row r="8" spans="2:143" ht="11.25" customHeight="1" x14ac:dyDescent="0.2">
      <c r="B8" s="638" t="s">
        <v>231</v>
      </c>
      <c r="C8" s="639"/>
      <c r="D8" s="639"/>
      <c r="E8" s="639"/>
      <c r="F8" s="639"/>
      <c r="G8" s="639"/>
      <c r="H8" s="639"/>
      <c r="I8" s="639"/>
      <c r="J8" s="639"/>
      <c r="K8" s="639"/>
      <c r="L8" s="639"/>
      <c r="M8" s="639"/>
      <c r="N8" s="639"/>
      <c r="O8" s="639"/>
      <c r="P8" s="639"/>
      <c r="Q8" s="640"/>
      <c r="R8" s="641">
        <v>33192</v>
      </c>
      <c r="S8" s="644"/>
      <c r="T8" s="644"/>
      <c r="U8" s="644"/>
      <c r="V8" s="644"/>
      <c r="W8" s="644"/>
      <c r="X8" s="644"/>
      <c r="Y8" s="645"/>
      <c r="Z8" s="703">
        <v>0.3</v>
      </c>
      <c r="AA8" s="703"/>
      <c r="AB8" s="703"/>
      <c r="AC8" s="703"/>
      <c r="AD8" s="704">
        <v>33192</v>
      </c>
      <c r="AE8" s="704"/>
      <c r="AF8" s="704"/>
      <c r="AG8" s="704"/>
      <c r="AH8" s="704"/>
      <c r="AI8" s="704"/>
      <c r="AJ8" s="704"/>
      <c r="AK8" s="704"/>
      <c r="AL8" s="646">
        <v>0.5</v>
      </c>
      <c r="AM8" s="647"/>
      <c r="AN8" s="647"/>
      <c r="AO8" s="705"/>
      <c r="AP8" s="638" t="s">
        <v>232</v>
      </c>
      <c r="AQ8" s="639"/>
      <c r="AR8" s="639"/>
      <c r="AS8" s="639"/>
      <c r="AT8" s="639"/>
      <c r="AU8" s="639"/>
      <c r="AV8" s="639"/>
      <c r="AW8" s="639"/>
      <c r="AX8" s="639"/>
      <c r="AY8" s="639"/>
      <c r="AZ8" s="639"/>
      <c r="BA8" s="639"/>
      <c r="BB8" s="639"/>
      <c r="BC8" s="639"/>
      <c r="BD8" s="639"/>
      <c r="BE8" s="639"/>
      <c r="BF8" s="640"/>
      <c r="BG8" s="641">
        <v>57354</v>
      </c>
      <c r="BH8" s="644"/>
      <c r="BI8" s="644"/>
      <c r="BJ8" s="644"/>
      <c r="BK8" s="644"/>
      <c r="BL8" s="644"/>
      <c r="BM8" s="644"/>
      <c r="BN8" s="645"/>
      <c r="BO8" s="703">
        <v>1.2</v>
      </c>
      <c r="BP8" s="703"/>
      <c r="BQ8" s="703"/>
      <c r="BR8" s="703"/>
      <c r="BS8" s="649" t="s">
        <v>233</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3427578</v>
      </c>
      <c r="CS8" s="644"/>
      <c r="CT8" s="644"/>
      <c r="CU8" s="644"/>
      <c r="CV8" s="644"/>
      <c r="CW8" s="644"/>
      <c r="CX8" s="644"/>
      <c r="CY8" s="645"/>
      <c r="CZ8" s="703">
        <v>31.6</v>
      </c>
      <c r="DA8" s="703"/>
      <c r="DB8" s="703"/>
      <c r="DC8" s="703"/>
      <c r="DD8" s="649">
        <v>287901</v>
      </c>
      <c r="DE8" s="644"/>
      <c r="DF8" s="644"/>
      <c r="DG8" s="644"/>
      <c r="DH8" s="644"/>
      <c r="DI8" s="644"/>
      <c r="DJ8" s="644"/>
      <c r="DK8" s="644"/>
      <c r="DL8" s="644"/>
      <c r="DM8" s="644"/>
      <c r="DN8" s="644"/>
      <c r="DO8" s="644"/>
      <c r="DP8" s="645"/>
      <c r="DQ8" s="649">
        <v>1916743</v>
      </c>
      <c r="DR8" s="644"/>
      <c r="DS8" s="644"/>
      <c r="DT8" s="644"/>
      <c r="DU8" s="644"/>
      <c r="DV8" s="644"/>
      <c r="DW8" s="644"/>
      <c r="DX8" s="644"/>
      <c r="DY8" s="644"/>
      <c r="DZ8" s="644"/>
      <c r="EA8" s="644"/>
      <c r="EB8" s="644"/>
      <c r="EC8" s="684"/>
    </row>
    <row r="9" spans="2:143" ht="11.25" customHeight="1" x14ac:dyDescent="0.2">
      <c r="B9" s="638" t="s">
        <v>235</v>
      </c>
      <c r="C9" s="639"/>
      <c r="D9" s="639"/>
      <c r="E9" s="639"/>
      <c r="F9" s="639"/>
      <c r="G9" s="639"/>
      <c r="H9" s="639"/>
      <c r="I9" s="639"/>
      <c r="J9" s="639"/>
      <c r="K9" s="639"/>
      <c r="L9" s="639"/>
      <c r="M9" s="639"/>
      <c r="N9" s="639"/>
      <c r="O9" s="639"/>
      <c r="P9" s="639"/>
      <c r="Q9" s="640"/>
      <c r="R9" s="641">
        <v>35789</v>
      </c>
      <c r="S9" s="644"/>
      <c r="T9" s="644"/>
      <c r="U9" s="644"/>
      <c r="V9" s="644"/>
      <c r="W9" s="644"/>
      <c r="X9" s="644"/>
      <c r="Y9" s="645"/>
      <c r="Z9" s="703">
        <v>0.3</v>
      </c>
      <c r="AA9" s="703"/>
      <c r="AB9" s="703"/>
      <c r="AC9" s="703"/>
      <c r="AD9" s="704">
        <v>35789</v>
      </c>
      <c r="AE9" s="704"/>
      <c r="AF9" s="704"/>
      <c r="AG9" s="704"/>
      <c r="AH9" s="704"/>
      <c r="AI9" s="704"/>
      <c r="AJ9" s="704"/>
      <c r="AK9" s="704"/>
      <c r="AL9" s="646">
        <v>0.6</v>
      </c>
      <c r="AM9" s="647"/>
      <c r="AN9" s="647"/>
      <c r="AO9" s="705"/>
      <c r="AP9" s="638" t="s">
        <v>236</v>
      </c>
      <c r="AQ9" s="639"/>
      <c r="AR9" s="639"/>
      <c r="AS9" s="639"/>
      <c r="AT9" s="639"/>
      <c r="AU9" s="639"/>
      <c r="AV9" s="639"/>
      <c r="AW9" s="639"/>
      <c r="AX9" s="639"/>
      <c r="AY9" s="639"/>
      <c r="AZ9" s="639"/>
      <c r="BA9" s="639"/>
      <c r="BB9" s="639"/>
      <c r="BC9" s="639"/>
      <c r="BD9" s="639"/>
      <c r="BE9" s="639"/>
      <c r="BF9" s="640"/>
      <c r="BG9" s="641">
        <v>2229412</v>
      </c>
      <c r="BH9" s="644"/>
      <c r="BI9" s="644"/>
      <c r="BJ9" s="644"/>
      <c r="BK9" s="644"/>
      <c r="BL9" s="644"/>
      <c r="BM9" s="644"/>
      <c r="BN9" s="645"/>
      <c r="BO9" s="703">
        <v>45.3</v>
      </c>
      <c r="BP9" s="703"/>
      <c r="BQ9" s="703"/>
      <c r="BR9" s="703"/>
      <c r="BS9" s="649" t="s">
        <v>176</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2180688</v>
      </c>
      <c r="CS9" s="644"/>
      <c r="CT9" s="644"/>
      <c r="CU9" s="644"/>
      <c r="CV9" s="644"/>
      <c r="CW9" s="644"/>
      <c r="CX9" s="644"/>
      <c r="CY9" s="645"/>
      <c r="CZ9" s="703">
        <v>20.100000000000001</v>
      </c>
      <c r="DA9" s="703"/>
      <c r="DB9" s="703"/>
      <c r="DC9" s="703"/>
      <c r="DD9" s="649">
        <v>1359053</v>
      </c>
      <c r="DE9" s="644"/>
      <c r="DF9" s="644"/>
      <c r="DG9" s="644"/>
      <c r="DH9" s="644"/>
      <c r="DI9" s="644"/>
      <c r="DJ9" s="644"/>
      <c r="DK9" s="644"/>
      <c r="DL9" s="644"/>
      <c r="DM9" s="644"/>
      <c r="DN9" s="644"/>
      <c r="DO9" s="644"/>
      <c r="DP9" s="645"/>
      <c r="DQ9" s="649">
        <v>858076</v>
      </c>
      <c r="DR9" s="644"/>
      <c r="DS9" s="644"/>
      <c r="DT9" s="644"/>
      <c r="DU9" s="644"/>
      <c r="DV9" s="644"/>
      <c r="DW9" s="644"/>
      <c r="DX9" s="644"/>
      <c r="DY9" s="644"/>
      <c r="DZ9" s="644"/>
      <c r="EA9" s="644"/>
      <c r="EB9" s="644"/>
      <c r="EC9" s="684"/>
    </row>
    <row r="10" spans="2:143" ht="11.25" customHeight="1" x14ac:dyDescent="0.2">
      <c r="B10" s="638" t="s">
        <v>238</v>
      </c>
      <c r="C10" s="639"/>
      <c r="D10" s="639"/>
      <c r="E10" s="639"/>
      <c r="F10" s="639"/>
      <c r="G10" s="639"/>
      <c r="H10" s="639"/>
      <c r="I10" s="639"/>
      <c r="J10" s="639"/>
      <c r="K10" s="639"/>
      <c r="L10" s="639"/>
      <c r="M10" s="639"/>
      <c r="N10" s="639"/>
      <c r="O10" s="639"/>
      <c r="P10" s="639"/>
      <c r="Q10" s="640"/>
      <c r="R10" s="641" t="s">
        <v>233</v>
      </c>
      <c r="S10" s="644"/>
      <c r="T10" s="644"/>
      <c r="U10" s="644"/>
      <c r="V10" s="644"/>
      <c r="W10" s="644"/>
      <c r="X10" s="644"/>
      <c r="Y10" s="645"/>
      <c r="Z10" s="703" t="s">
        <v>176</v>
      </c>
      <c r="AA10" s="703"/>
      <c r="AB10" s="703"/>
      <c r="AC10" s="703"/>
      <c r="AD10" s="704" t="s">
        <v>176</v>
      </c>
      <c r="AE10" s="704"/>
      <c r="AF10" s="704"/>
      <c r="AG10" s="704"/>
      <c r="AH10" s="704"/>
      <c r="AI10" s="704"/>
      <c r="AJ10" s="704"/>
      <c r="AK10" s="704"/>
      <c r="AL10" s="646" t="s">
        <v>233</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58113</v>
      </c>
      <c r="BH10" s="644"/>
      <c r="BI10" s="644"/>
      <c r="BJ10" s="644"/>
      <c r="BK10" s="644"/>
      <c r="BL10" s="644"/>
      <c r="BM10" s="644"/>
      <c r="BN10" s="645"/>
      <c r="BO10" s="703">
        <v>1.2</v>
      </c>
      <c r="BP10" s="703"/>
      <c r="BQ10" s="703"/>
      <c r="BR10" s="703"/>
      <c r="BS10" s="649" t="s">
        <v>176</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21041</v>
      </c>
      <c r="CS10" s="644"/>
      <c r="CT10" s="644"/>
      <c r="CU10" s="644"/>
      <c r="CV10" s="644"/>
      <c r="CW10" s="644"/>
      <c r="CX10" s="644"/>
      <c r="CY10" s="645"/>
      <c r="CZ10" s="703">
        <v>0.2</v>
      </c>
      <c r="DA10" s="703"/>
      <c r="DB10" s="703"/>
      <c r="DC10" s="703"/>
      <c r="DD10" s="649" t="s">
        <v>176</v>
      </c>
      <c r="DE10" s="644"/>
      <c r="DF10" s="644"/>
      <c r="DG10" s="644"/>
      <c r="DH10" s="644"/>
      <c r="DI10" s="644"/>
      <c r="DJ10" s="644"/>
      <c r="DK10" s="644"/>
      <c r="DL10" s="644"/>
      <c r="DM10" s="644"/>
      <c r="DN10" s="644"/>
      <c r="DO10" s="644"/>
      <c r="DP10" s="645"/>
      <c r="DQ10" s="649">
        <v>1041</v>
      </c>
      <c r="DR10" s="644"/>
      <c r="DS10" s="644"/>
      <c r="DT10" s="644"/>
      <c r="DU10" s="644"/>
      <c r="DV10" s="644"/>
      <c r="DW10" s="644"/>
      <c r="DX10" s="644"/>
      <c r="DY10" s="644"/>
      <c r="DZ10" s="644"/>
      <c r="EA10" s="644"/>
      <c r="EB10" s="644"/>
      <c r="EC10" s="684"/>
    </row>
    <row r="11" spans="2:143" ht="11.25" customHeight="1" x14ac:dyDescent="0.2">
      <c r="B11" s="638" t="s">
        <v>241</v>
      </c>
      <c r="C11" s="639"/>
      <c r="D11" s="639"/>
      <c r="E11" s="639"/>
      <c r="F11" s="639"/>
      <c r="G11" s="639"/>
      <c r="H11" s="639"/>
      <c r="I11" s="639"/>
      <c r="J11" s="639"/>
      <c r="K11" s="639"/>
      <c r="L11" s="639"/>
      <c r="M11" s="639"/>
      <c r="N11" s="639"/>
      <c r="O11" s="639"/>
      <c r="P11" s="639"/>
      <c r="Q11" s="640"/>
      <c r="R11" s="641" t="s">
        <v>233</v>
      </c>
      <c r="S11" s="644"/>
      <c r="T11" s="644"/>
      <c r="U11" s="644"/>
      <c r="V11" s="644"/>
      <c r="W11" s="644"/>
      <c r="X11" s="644"/>
      <c r="Y11" s="645"/>
      <c r="Z11" s="703" t="s">
        <v>233</v>
      </c>
      <c r="AA11" s="703"/>
      <c r="AB11" s="703"/>
      <c r="AC11" s="703"/>
      <c r="AD11" s="704" t="s">
        <v>176</v>
      </c>
      <c r="AE11" s="704"/>
      <c r="AF11" s="704"/>
      <c r="AG11" s="704"/>
      <c r="AH11" s="704"/>
      <c r="AI11" s="704"/>
      <c r="AJ11" s="704"/>
      <c r="AK11" s="704"/>
      <c r="AL11" s="646" t="s">
        <v>233</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94493</v>
      </c>
      <c r="BH11" s="644"/>
      <c r="BI11" s="644"/>
      <c r="BJ11" s="644"/>
      <c r="BK11" s="644"/>
      <c r="BL11" s="644"/>
      <c r="BM11" s="644"/>
      <c r="BN11" s="645"/>
      <c r="BO11" s="703">
        <v>1.9</v>
      </c>
      <c r="BP11" s="703"/>
      <c r="BQ11" s="703"/>
      <c r="BR11" s="703"/>
      <c r="BS11" s="649">
        <v>10036</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111628</v>
      </c>
      <c r="CS11" s="644"/>
      <c r="CT11" s="644"/>
      <c r="CU11" s="644"/>
      <c r="CV11" s="644"/>
      <c r="CW11" s="644"/>
      <c r="CX11" s="644"/>
      <c r="CY11" s="645"/>
      <c r="CZ11" s="703">
        <v>1</v>
      </c>
      <c r="DA11" s="703"/>
      <c r="DB11" s="703"/>
      <c r="DC11" s="703"/>
      <c r="DD11" s="649">
        <v>31096</v>
      </c>
      <c r="DE11" s="644"/>
      <c r="DF11" s="644"/>
      <c r="DG11" s="644"/>
      <c r="DH11" s="644"/>
      <c r="DI11" s="644"/>
      <c r="DJ11" s="644"/>
      <c r="DK11" s="644"/>
      <c r="DL11" s="644"/>
      <c r="DM11" s="644"/>
      <c r="DN11" s="644"/>
      <c r="DO11" s="644"/>
      <c r="DP11" s="645"/>
      <c r="DQ11" s="649">
        <v>74047</v>
      </c>
      <c r="DR11" s="644"/>
      <c r="DS11" s="644"/>
      <c r="DT11" s="644"/>
      <c r="DU11" s="644"/>
      <c r="DV11" s="644"/>
      <c r="DW11" s="644"/>
      <c r="DX11" s="644"/>
      <c r="DY11" s="644"/>
      <c r="DZ11" s="644"/>
      <c r="EA11" s="644"/>
      <c r="EB11" s="644"/>
      <c r="EC11" s="684"/>
    </row>
    <row r="12" spans="2:143" ht="11.25" customHeight="1" x14ac:dyDescent="0.2">
      <c r="B12" s="638" t="s">
        <v>244</v>
      </c>
      <c r="C12" s="639"/>
      <c r="D12" s="639"/>
      <c r="E12" s="639"/>
      <c r="F12" s="639"/>
      <c r="G12" s="639"/>
      <c r="H12" s="639"/>
      <c r="I12" s="639"/>
      <c r="J12" s="639"/>
      <c r="K12" s="639"/>
      <c r="L12" s="639"/>
      <c r="M12" s="639"/>
      <c r="N12" s="639"/>
      <c r="O12" s="639"/>
      <c r="P12" s="639"/>
      <c r="Q12" s="640"/>
      <c r="R12" s="641">
        <v>476520</v>
      </c>
      <c r="S12" s="644"/>
      <c r="T12" s="644"/>
      <c r="U12" s="644"/>
      <c r="V12" s="644"/>
      <c r="W12" s="644"/>
      <c r="X12" s="644"/>
      <c r="Y12" s="645"/>
      <c r="Z12" s="703">
        <v>4.2</v>
      </c>
      <c r="AA12" s="703"/>
      <c r="AB12" s="703"/>
      <c r="AC12" s="703"/>
      <c r="AD12" s="704">
        <v>476520</v>
      </c>
      <c r="AE12" s="704"/>
      <c r="AF12" s="704"/>
      <c r="AG12" s="704"/>
      <c r="AH12" s="704"/>
      <c r="AI12" s="704"/>
      <c r="AJ12" s="704"/>
      <c r="AK12" s="704"/>
      <c r="AL12" s="646">
        <v>7.6</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2272905</v>
      </c>
      <c r="BH12" s="644"/>
      <c r="BI12" s="644"/>
      <c r="BJ12" s="644"/>
      <c r="BK12" s="644"/>
      <c r="BL12" s="644"/>
      <c r="BM12" s="644"/>
      <c r="BN12" s="645"/>
      <c r="BO12" s="703">
        <v>46.2</v>
      </c>
      <c r="BP12" s="703"/>
      <c r="BQ12" s="703"/>
      <c r="BR12" s="703"/>
      <c r="BS12" s="649" t="s">
        <v>233</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112920</v>
      </c>
      <c r="CS12" s="644"/>
      <c r="CT12" s="644"/>
      <c r="CU12" s="644"/>
      <c r="CV12" s="644"/>
      <c r="CW12" s="644"/>
      <c r="CX12" s="644"/>
      <c r="CY12" s="645"/>
      <c r="CZ12" s="703">
        <v>1</v>
      </c>
      <c r="DA12" s="703"/>
      <c r="DB12" s="703"/>
      <c r="DC12" s="703"/>
      <c r="DD12" s="649">
        <v>2818</v>
      </c>
      <c r="DE12" s="644"/>
      <c r="DF12" s="644"/>
      <c r="DG12" s="644"/>
      <c r="DH12" s="644"/>
      <c r="DI12" s="644"/>
      <c r="DJ12" s="644"/>
      <c r="DK12" s="644"/>
      <c r="DL12" s="644"/>
      <c r="DM12" s="644"/>
      <c r="DN12" s="644"/>
      <c r="DO12" s="644"/>
      <c r="DP12" s="645"/>
      <c r="DQ12" s="649">
        <v>93417</v>
      </c>
      <c r="DR12" s="644"/>
      <c r="DS12" s="644"/>
      <c r="DT12" s="644"/>
      <c r="DU12" s="644"/>
      <c r="DV12" s="644"/>
      <c r="DW12" s="644"/>
      <c r="DX12" s="644"/>
      <c r="DY12" s="644"/>
      <c r="DZ12" s="644"/>
      <c r="EA12" s="644"/>
      <c r="EB12" s="644"/>
      <c r="EC12" s="684"/>
    </row>
    <row r="13" spans="2:143" ht="11.25" customHeight="1" x14ac:dyDescent="0.2">
      <c r="B13" s="638" t="s">
        <v>247</v>
      </c>
      <c r="C13" s="639"/>
      <c r="D13" s="639"/>
      <c r="E13" s="639"/>
      <c r="F13" s="639"/>
      <c r="G13" s="639"/>
      <c r="H13" s="639"/>
      <c r="I13" s="639"/>
      <c r="J13" s="639"/>
      <c r="K13" s="639"/>
      <c r="L13" s="639"/>
      <c r="M13" s="639"/>
      <c r="N13" s="639"/>
      <c r="O13" s="639"/>
      <c r="P13" s="639"/>
      <c r="Q13" s="640"/>
      <c r="R13" s="641">
        <v>28756</v>
      </c>
      <c r="S13" s="644"/>
      <c r="T13" s="644"/>
      <c r="U13" s="644"/>
      <c r="V13" s="644"/>
      <c r="W13" s="644"/>
      <c r="X13" s="644"/>
      <c r="Y13" s="645"/>
      <c r="Z13" s="703">
        <v>0.3</v>
      </c>
      <c r="AA13" s="703"/>
      <c r="AB13" s="703"/>
      <c r="AC13" s="703"/>
      <c r="AD13" s="704">
        <v>28756</v>
      </c>
      <c r="AE13" s="704"/>
      <c r="AF13" s="704"/>
      <c r="AG13" s="704"/>
      <c r="AH13" s="704"/>
      <c r="AI13" s="704"/>
      <c r="AJ13" s="704"/>
      <c r="AK13" s="704"/>
      <c r="AL13" s="646">
        <v>0.5</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2272560</v>
      </c>
      <c r="BH13" s="644"/>
      <c r="BI13" s="644"/>
      <c r="BJ13" s="644"/>
      <c r="BK13" s="644"/>
      <c r="BL13" s="644"/>
      <c r="BM13" s="644"/>
      <c r="BN13" s="645"/>
      <c r="BO13" s="703">
        <v>46.2</v>
      </c>
      <c r="BP13" s="703"/>
      <c r="BQ13" s="703"/>
      <c r="BR13" s="703"/>
      <c r="BS13" s="649" t="s">
        <v>233</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1333314</v>
      </c>
      <c r="CS13" s="644"/>
      <c r="CT13" s="644"/>
      <c r="CU13" s="644"/>
      <c r="CV13" s="644"/>
      <c r="CW13" s="644"/>
      <c r="CX13" s="644"/>
      <c r="CY13" s="645"/>
      <c r="CZ13" s="703">
        <v>12.3</v>
      </c>
      <c r="DA13" s="703"/>
      <c r="DB13" s="703"/>
      <c r="DC13" s="703"/>
      <c r="DD13" s="649">
        <v>353974</v>
      </c>
      <c r="DE13" s="644"/>
      <c r="DF13" s="644"/>
      <c r="DG13" s="644"/>
      <c r="DH13" s="644"/>
      <c r="DI13" s="644"/>
      <c r="DJ13" s="644"/>
      <c r="DK13" s="644"/>
      <c r="DL13" s="644"/>
      <c r="DM13" s="644"/>
      <c r="DN13" s="644"/>
      <c r="DO13" s="644"/>
      <c r="DP13" s="645"/>
      <c r="DQ13" s="649">
        <v>1137402</v>
      </c>
      <c r="DR13" s="644"/>
      <c r="DS13" s="644"/>
      <c r="DT13" s="644"/>
      <c r="DU13" s="644"/>
      <c r="DV13" s="644"/>
      <c r="DW13" s="644"/>
      <c r="DX13" s="644"/>
      <c r="DY13" s="644"/>
      <c r="DZ13" s="644"/>
      <c r="EA13" s="644"/>
      <c r="EB13" s="644"/>
      <c r="EC13" s="684"/>
    </row>
    <row r="14" spans="2:143" ht="11.25" customHeight="1" x14ac:dyDescent="0.2">
      <c r="B14" s="638" t="s">
        <v>250</v>
      </c>
      <c r="C14" s="639"/>
      <c r="D14" s="639"/>
      <c r="E14" s="639"/>
      <c r="F14" s="639"/>
      <c r="G14" s="639"/>
      <c r="H14" s="639"/>
      <c r="I14" s="639"/>
      <c r="J14" s="639"/>
      <c r="K14" s="639"/>
      <c r="L14" s="639"/>
      <c r="M14" s="639"/>
      <c r="N14" s="639"/>
      <c r="O14" s="639"/>
      <c r="P14" s="639"/>
      <c r="Q14" s="640"/>
      <c r="R14" s="641" t="s">
        <v>176</v>
      </c>
      <c r="S14" s="644"/>
      <c r="T14" s="644"/>
      <c r="U14" s="644"/>
      <c r="V14" s="644"/>
      <c r="W14" s="644"/>
      <c r="X14" s="644"/>
      <c r="Y14" s="645"/>
      <c r="Z14" s="703" t="s">
        <v>233</v>
      </c>
      <c r="AA14" s="703"/>
      <c r="AB14" s="703"/>
      <c r="AC14" s="703"/>
      <c r="AD14" s="704" t="s">
        <v>176</v>
      </c>
      <c r="AE14" s="704"/>
      <c r="AF14" s="704"/>
      <c r="AG14" s="704"/>
      <c r="AH14" s="704"/>
      <c r="AI14" s="704"/>
      <c r="AJ14" s="704"/>
      <c r="AK14" s="704"/>
      <c r="AL14" s="646" t="s">
        <v>176</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51500</v>
      </c>
      <c r="BH14" s="644"/>
      <c r="BI14" s="644"/>
      <c r="BJ14" s="644"/>
      <c r="BK14" s="644"/>
      <c r="BL14" s="644"/>
      <c r="BM14" s="644"/>
      <c r="BN14" s="645"/>
      <c r="BO14" s="703">
        <v>1</v>
      </c>
      <c r="BP14" s="703"/>
      <c r="BQ14" s="703"/>
      <c r="BR14" s="703"/>
      <c r="BS14" s="649" t="s">
        <v>233</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479762</v>
      </c>
      <c r="CS14" s="644"/>
      <c r="CT14" s="644"/>
      <c r="CU14" s="644"/>
      <c r="CV14" s="644"/>
      <c r="CW14" s="644"/>
      <c r="CX14" s="644"/>
      <c r="CY14" s="645"/>
      <c r="CZ14" s="703">
        <v>4.4000000000000004</v>
      </c>
      <c r="DA14" s="703"/>
      <c r="DB14" s="703"/>
      <c r="DC14" s="703"/>
      <c r="DD14" s="649">
        <v>39237</v>
      </c>
      <c r="DE14" s="644"/>
      <c r="DF14" s="644"/>
      <c r="DG14" s="644"/>
      <c r="DH14" s="644"/>
      <c r="DI14" s="644"/>
      <c r="DJ14" s="644"/>
      <c r="DK14" s="644"/>
      <c r="DL14" s="644"/>
      <c r="DM14" s="644"/>
      <c r="DN14" s="644"/>
      <c r="DO14" s="644"/>
      <c r="DP14" s="645"/>
      <c r="DQ14" s="649">
        <v>464819</v>
      </c>
      <c r="DR14" s="644"/>
      <c r="DS14" s="644"/>
      <c r="DT14" s="644"/>
      <c r="DU14" s="644"/>
      <c r="DV14" s="644"/>
      <c r="DW14" s="644"/>
      <c r="DX14" s="644"/>
      <c r="DY14" s="644"/>
      <c r="DZ14" s="644"/>
      <c r="EA14" s="644"/>
      <c r="EB14" s="644"/>
      <c r="EC14" s="684"/>
    </row>
    <row r="15" spans="2:143" ht="11.25" customHeight="1" x14ac:dyDescent="0.2">
      <c r="B15" s="638" t="s">
        <v>253</v>
      </c>
      <c r="C15" s="639"/>
      <c r="D15" s="639"/>
      <c r="E15" s="639"/>
      <c r="F15" s="639"/>
      <c r="G15" s="639"/>
      <c r="H15" s="639"/>
      <c r="I15" s="639"/>
      <c r="J15" s="639"/>
      <c r="K15" s="639"/>
      <c r="L15" s="639"/>
      <c r="M15" s="639"/>
      <c r="N15" s="639"/>
      <c r="O15" s="639"/>
      <c r="P15" s="639"/>
      <c r="Q15" s="640"/>
      <c r="R15" s="641">
        <v>33489</v>
      </c>
      <c r="S15" s="644"/>
      <c r="T15" s="644"/>
      <c r="U15" s="644"/>
      <c r="V15" s="644"/>
      <c r="W15" s="644"/>
      <c r="X15" s="644"/>
      <c r="Y15" s="645"/>
      <c r="Z15" s="703">
        <v>0.3</v>
      </c>
      <c r="AA15" s="703"/>
      <c r="AB15" s="703"/>
      <c r="AC15" s="703"/>
      <c r="AD15" s="704">
        <v>33489</v>
      </c>
      <c r="AE15" s="704"/>
      <c r="AF15" s="704"/>
      <c r="AG15" s="704"/>
      <c r="AH15" s="704"/>
      <c r="AI15" s="704"/>
      <c r="AJ15" s="704"/>
      <c r="AK15" s="704"/>
      <c r="AL15" s="646">
        <v>0.5</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141238</v>
      </c>
      <c r="BH15" s="644"/>
      <c r="BI15" s="644"/>
      <c r="BJ15" s="644"/>
      <c r="BK15" s="644"/>
      <c r="BL15" s="644"/>
      <c r="BM15" s="644"/>
      <c r="BN15" s="645"/>
      <c r="BO15" s="703">
        <v>2.9</v>
      </c>
      <c r="BP15" s="703"/>
      <c r="BQ15" s="703"/>
      <c r="BR15" s="703"/>
      <c r="BS15" s="649" t="s">
        <v>176</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847165</v>
      </c>
      <c r="CS15" s="644"/>
      <c r="CT15" s="644"/>
      <c r="CU15" s="644"/>
      <c r="CV15" s="644"/>
      <c r="CW15" s="644"/>
      <c r="CX15" s="644"/>
      <c r="CY15" s="645"/>
      <c r="CZ15" s="703">
        <v>7.8</v>
      </c>
      <c r="DA15" s="703"/>
      <c r="DB15" s="703"/>
      <c r="DC15" s="703"/>
      <c r="DD15" s="649">
        <v>4812</v>
      </c>
      <c r="DE15" s="644"/>
      <c r="DF15" s="644"/>
      <c r="DG15" s="644"/>
      <c r="DH15" s="644"/>
      <c r="DI15" s="644"/>
      <c r="DJ15" s="644"/>
      <c r="DK15" s="644"/>
      <c r="DL15" s="644"/>
      <c r="DM15" s="644"/>
      <c r="DN15" s="644"/>
      <c r="DO15" s="644"/>
      <c r="DP15" s="645"/>
      <c r="DQ15" s="649">
        <v>734002</v>
      </c>
      <c r="DR15" s="644"/>
      <c r="DS15" s="644"/>
      <c r="DT15" s="644"/>
      <c r="DU15" s="644"/>
      <c r="DV15" s="644"/>
      <c r="DW15" s="644"/>
      <c r="DX15" s="644"/>
      <c r="DY15" s="644"/>
      <c r="DZ15" s="644"/>
      <c r="EA15" s="644"/>
      <c r="EB15" s="644"/>
      <c r="EC15" s="684"/>
    </row>
    <row r="16" spans="2:143" ht="11.25" customHeight="1" x14ac:dyDescent="0.2">
      <c r="B16" s="638" t="s">
        <v>256</v>
      </c>
      <c r="C16" s="639"/>
      <c r="D16" s="639"/>
      <c r="E16" s="639"/>
      <c r="F16" s="639"/>
      <c r="G16" s="639"/>
      <c r="H16" s="639"/>
      <c r="I16" s="639"/>
      <c r="J16" s="639"/>
      <c r="K16" s="639"/>
      <c r="L16" s="639"/>
      <c r="M16" s="639"/>
      <c r="N16" s="639"/>
      <c r="O16" s="639"/>
      <c r="P16" s="639"/>
      <c r="Q16" s="640"/>
      <c r="R16" s="641" t="s">
        <v>176</v>
      </c>
      <c r="S16" s="644"/>
      <c r="T16" s="644"/>
      <c r="U16" s="644"/>
      <c r="V16" s="644"/>
      <c r="W16" s="644"/>
      <c r="X16" s="644"/>
      <c r="Y16" s="645"/>
      <c r="Z16" s="703" t="s">
        <v>233</v>
      </c>
      <c r="AA16" s="703"/>
      <c r="AB16" s="703"/>
      <c r="AC16" s="703"/>
      <c r="AD16" s="704" t="s">
        <v>176</v>
      </c>
      <c r="AE16" s="704"/>
      <c r="AF16" s="704"/>
      <c r="AG16" s="704"/>
      <c r="AH16" s="704"/>
      <c r="AI16" s="704"/>
      <c r="AJ16" s="704"/>
      <c r="AK16" s="704"/>
      <c r="AL16" s="646" t="s">
        <v>233</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233</v>
      </c>
      <c r="BH16" s="644"/>
      <c r="BI16" s="644"/>
      <c r="BJ16" s="644"/>
      <c r="BK16" s="644"/>
      <c r="BL16" s="644"/>
      <c r="BM16" s="644"/>
      <c r="BN16" s="645"/>
      <c r="BO16" s="703" t="s">
        <v>176</v>
      </c>
      <c r="BP16" s="703"/>
      <c r="BQ16" s="703"/>
      <c r="BR16" s="703"/>
      <c r="BS16" s="649" t="s">
        <v>233</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t="s">
        <v>176</v>
      </c>
      <c r="CS16" s="644"/>
      <c r="CT16" s="644"/>
      <c r="CU16" s="644"/>
      <c r="CV16" s="644"/>
      <c r="CW16" s="644"/>
      <c r="CX16" s="644"/>
      <c r="CY16" s="645"/>
      <c r="CZ16" s="703" t="s">
        <v>233</v>
      </c>
      <c r="DA16" s="703"/>
      <c r="DB16" s="703"/>
      <c r="DC16" s="703"/>
      <c r="DD16" s="649" t="s">
        <v>233</v>
      </c>
      <c r="DE16" s="644"/>
      <c r="DF16" s="644"/>
      <c r="DG16" s="644"/>
      <c r="DH16" s="644"/>
      <c r="DI16" s="644"/>
      <c r="DJ16" s="644"/>
      <c r="DK16" s="644"/>
      <c r="DL16" s="644"/>
      <c r="DM16" s="644"/>
      <c r="DN16" s="644"/>
      <c r="DO16" s="644"/>
      <c r="DP16" s="645"/>
      <c r="DQ16" s="649" t="s">
        <v>233</v>
      </c>
      <c r="DR16" s="644"/>
      <c r="DS16" s="644"/>
      <c r="DT16" s="644"/>
      <c r="DU16" s="644"/>
      <c r="DV16" s="644"/>
      <c r="DW16" s="644"/>
      <c r="DX16" s="644"/>
      <c r="DY16" s="644"/>
      <c r="DZ16" s="644"/>
      <c r="EA16" s="644"/>
      <c r="EB16" s="644"/>
      <c r="EC16" s="684"/>
    </row>
    <row r="17" spans="2:133" ht="11.25" customHeight="1" x14ac:dyDescent="0.2">
      <c r="B17" s="638" t="s">
        <v>259</v>
      </c>
      <c r="C17" s="639"/>
      <c r="D17" s="639"/>
      <c r="E17" s="639"/>
      <c r="F17" s="639"/>
      <c r="G17" s="639"/>
      <c r="H17" s="639"/>
      <c r="I17" s="639"/>
      <c r="J17" s="639"/>
      <c r="K17" s="639"/>
      <c r="L17" s="639"/>
      <c r="M17" s="639"/>
      <c r="N17" s="639"/>
      <c r="O17" s="639"/>
      <c r="P17" s="639"/>
      <c r="Q17" s="640"/>
      <c r="R17" s="641">
        <v>23121</v>
      </c>
      <c r="S17" s="644"/>
      <c r="T17" s="644"/>
      <c r="U17" s="644"/>
      <c r="V17" s="644"/>
      <c r="W17" s="644"/>
      <c r="X17" s="644"/>
      <c r="Y17" s="645"/>
      <c r="Z17" s="703">
        <v>0.2</v>
      </c>
      <c r="AA17" s="703"/>
      <c r="AB17" s="703"/>
      <c r="AC17" s="703"/>
      <c r="AD17" s="704">
        <v>23121</v>
      </c>
      <c r="AE17" s="704"/>
      <c r="AF17" s="704"/>
      <c r="AG17" s="704"/>
      <c r="AH17" s="704"/>
      <c r="AI17" s="704"/>
      <c r="AJ17" s="704"/>
      <c r="AK17" s="704"/>
      <c r="AL17" s="646">
        <v>0.4</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233</v>
      </c>
      <c r="BH17" s="644"/>
      <c r="BI17" s="644"/>
      <c r="BJ17" s="644"/>
      <c r="BK17" s="644"/>
      <c r="BL17" s="644"/>
      <c r="BM17" s="644"/>
      <c r="BN17" s="645"/>
      <c r="BO17" s="703" t="s">
        <v>176</v>
      </c>
      <c r="BP17" s="703"/>
      <c r="BQ17" s="703"/>
      <c r="BR17" s="703"/>
      <c r="BS17" s="649" t="s">
        <v>233</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660288</v>
      </c>
      <c r="CS17" s="644"/>
      <c r="CT17" s="644"/>
      <c r="CU17" s="644"/>
      <c r="CV17" s="644"/>
      <c r="CW17" s="644"/>
      <c r="CX17" s="644"/>
      <c r="CY17" s="645"/>
      <c r="CZ17" s="703">
        <v>6.1</v>
      </c>
      <c r="DA17" s="703"/>
      <c r="DB17" s="703"/>
      <c r="DC17" s="703"/>
      <c r="DD17" s="649" t="s">
        <v>176</v>
      </c>
      <c r="DE17" s="644"/>
      <c r="DF17" s="644"/>
      <c r="DG17" s="644"/>
      <c r="DH17" s="644"/>
      <c r="DI17" s="644"/>
      <c r="DJ17" s="644"/>
      <c r="DK17" s="644"/>
      <c r="DL17" s="644"/>
      <c r="DM17" s="644"/>
      <c r="DN17" s="644"/>
      <c r="DO17" s="644"/>
      <c r="DP17" s="645"/>
      <c r="DQ17" s="649">
        <v>660059</v>
      </c>
      <c r="DR17" s="644"/>
      <c r="DS17" s="644"/>
      <c r="DT17" s="644"/>
      <c r="DU17" s="644"/>
      <c r="DV17" s="644"/>
      <c r="DW17" s="644"/>
      <c r="DX17" s="644"/>
      <c r="DY17" s="644"/>
      <c r="DZ17" s="644"/>
      <c r="EA17" s="644"/>
      <c r="EB17" s="644"/>
      <c r="EC17" s="684"/>
    </row>
    <row r="18" spans="2:133" ht="11.25" customHeight="1" x14ac:dyDescent="0.2">
      <c r="B18" s="638" t="s">
        <v>262</v>
      </c>
      <c r="C18" s="639"/>
      <c r="D18" s="639"/>
      <c r="E18" s="639"/>
      <c r="F18" s="639"/>
      <c r="G18" s="639"/>
      <c r="H18" s="639"/>
      <c r="I18" s="639"/>
      <c r="J18" s="639"/>
      <c r="K18" s="639"/>
      <c r="L18" s="639"/>
      <c r="M18" s="639"/>
      <c r="N18" s="639"/>
      <c r="O18" s="639"/>
      <c r="P18" s="639"/>
      <c r="Q18" s="640"/>
      <c r="R18" s="641">
        <v>748281</v>
      </c>
      <c r="S18" s="644"/>
      <c r="T18" s="644"/>
      <c r="U18" s="644"/>
      <c r="V18" s="644"/>
      <c r="W18" s="644"/>
      <c r="X18" s="644"/>
      <c r="Y18" s="645"/>
      <c r="Z18" s="703">
        <v>6.6</v>
      </c>
      <c r="AA18" s="703"/>
      <c r="AB18" s="703"/>
      <c r="AC18" s="703"/>
      <c r="AD18" s="704">
        <v>611759</v>
      </c>
      <c r="AE18" s="704"/>
      <c r="AF18" s="704"/>
      <c r="AG18" s="704"/>
      <c r="AH18" s="704"/>
      <c r="AI18" s="704"/>
      <c r="AJ18" s="704"/>
      <c r="AK18" s="704"/>
      <c r="AL18" s="646">
        <v>9.6999999999999993</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176</v>
      </c>
      <c r="BH18" s="644"/>
      <c r="BI18" s="644"/>
      <c r="BJ18" s="644"/>
      <c r="BK18" s="644"/>
      <c r="BL18" s="644"/>
      <c r="BM18" s="644"/>
      <c r="BN18" s="645"/>
      <c r="BO18" s="703" t="s">
        <v>233</v>
      </c>
      <c r="BP18" s="703"/>
      <c r="BQ18" s="703"/>
      <c r="BR18" s="703"/>
      <c r="BS18" s="649" t="s">
        <v>233</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233</v>
      </c>
      <c r="CS18" s="644"/>
      <c r="CT18" s="644"/>
      <c r="CU18" s="644"/>
      <c r="CV18" s="644"/>
      <c r="CW18" s="644"/>
      <c r="CX18" s="644"/>
      <c r="CY18" s="645"/>
      <c r="CZ18" s="703" t="s">
        <v>176</v>
      </c>
      <c r="DA18" s="703"/>
      <c r="DB18" s="703"/>
      <c r="DC18" s="703"/>
      <c r="DD18" s="649" t="s">
        <v>176</v>
      </c>
      <c r="DE18" s="644"/>
      <c r="DF18" s="644"/>
      <c r="DG18" s="644"/>
      <c r="DH18" s="644"/>
      <c r="DI18" s="644"/>
      <c r="DJ18" s="644"/>
      <c r="DK18" s="644"/>
      <c r="DL18" s="644"/>
      <c r="DM18" s="644"/>
      <c r="DN18" s="644"/>
      <c r="DO18" s="644"/>
      <c r="DP18" s="645"/>
      <c r="DQ18" s="649" t="s">
        <v>233</v>
      </c>
      <c r="DR18" s="644"/>
      <c r="DS18" s="644"/>
      <c r="DT18" s="644"/>
      <c r="DU18" s="644"/>
      <c r="DV18" s="644"/>
      <c r="DW18" s="644"/>
      <c r="DX18" s="644"/>
      <c r="DY18" s="644"/>
      <c r="DZ18" s="644"/>
      <c r="EA18" s="644"/>
      <c r="EB18" s="644"/>
      <c r="EC18" s="684"/>
    </row>
    <row r="19" spans="2:133" ht="11.25" customHeight="1" x14ac:dyDescent="0.2">
      <c r="B19" s="638" t="s">
        <v>265</v>
      </c>
      <c r="C19" s="639"/>
      <c r="D19" s="639"/>
      <c r="E19" s="639"/>
      <c r="F19" s="639"/>
      <c r="G19" s="639"/>
      <c r="H19" s="639"/>
      <c r="I19" s="639"/>
      <c r="J19" s="639"/>
      <c r="K19" s="639"/>
      <c r="L19" s="639"/>
      <c r="M19" s="639"/>
      <c r="N19" s="639"/>
      <c r="O19" s="639"/>
      <c r="P19" s="639"/>
      <c r="Q19" s="640"/>
      <c r="R19" s="641">
        <v>611759</v>
      </c>
      <c r="S19" s="644"/>
      <c r="T19" s="644"/>
      <c r="U19" s="644"/>
      <c r="V19" s="644"/>
      <c r="W19" s="644"/>
      <c r="X19" s="644"/>
      <c r="Y19" s="645"/>
      <c r="Z19" s="703">
        <v>5.4</v>
      </c>
      <c r="AA19" s="703"/>
      <c r="AB19" s="703"/>
      <c r="AC19" s="703"/>
      <c r="AD19" s="704">
        <v>611759</v>
      </c>
      <c r="AE19" s="704"/>
      <c r="AF19" s="704"/>
      <c r="AG19" s="704"/>
      <c r="AH19" s="704"/>
      <c r="AI19" s="704"/>
      <c r="AJ19" s="704"/>
      <c r="AK19" s="704"/>
      <c r="AL19" s="646">
        <v>9.6999999999999993</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11067</v>
      </c>
      <c r="BH19" s="644"/>
      <c r="BI19" s="644"/>
      <c r="BJ19" s="644"/>
      <c r="BK19" s="644"/>
      <c r="BL19" s="644"/>
      <c r="BM19" s="644"/>
      <c r="BN19" s="645"/>
      <c r="BO19" s="703">
        <v>0.2</v>
      </c>
      <c r="BP19" s="703"/>
      <c r="BQ19" s="703"/>
      <c r="BR19" s="703"/>
      <c r="BS19" s="649" t="s">
        <v>233</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176</v>
      </c>
      <c r="CS19" s="644"/>
      <c r="CT19" s="644"/>
      <c r="CU19" s="644"/>
      <c r="CV19" s="644"/>
      <c r="CW19" s="644"/>
      <c r="CX19" s="644"/>
      <c r="CY19" s="645"/>
      <c r="CZ19" s="703" t="s">
        <v>233</v>
      </c>
      <c r="DA19" s="703"/>
      <c r="DB19" s="703"/>
      <c r="DC19" s="703"/>
      <c r="DD19" s="649" t="s">
        <v>233</v>
      </c>
      <c r="DE19" s="644"/>
      <c r="DF19" s="644"/>
      <c r="DG19" s="644"/>
      <c r="DH19" s="644"/>
      <c r="DI19" s="644"/>
      <c r="DJ19" s="644"/>
      <c r="DK19" s="644"/>
      <c r="DL19" s="644"/>
      <c r="DM19" s="644"/>
      <c r="DN19" s="644"/>
      <c r="DO19" s="644"/>
      <c r="DP19" s="645"/>
      <c r="DQ19" s="649" t="s">
        <v>233</v>
      </c>
      <c r="DR19" s="644"/>
      <c r="DS19" s="644"/>
      <c r="DT19" s="644"/>
      <c r="DU19" s="644"/>
      <c r="DV19" s="644"/>
      <c r="DW19" s="644"/>
      <c r="DX19" s="644"/>
      <c r="DY19" s="644"/>
      <c r="DZ19" s="644"/>
      <c r="EA19" s="644"/>
      <c r="EB19" s="644"/>
      <c r="EC19" s="684"/>
    </row>
    <row r="20" spans="2:133" ht="11.25" customHeight="1" x14ac:dyDescent="0.2">
      <c r="B20" s="638" t="s">
        <v>268</v>
      </c>
      <c r="C20" s="639"/>
      <c r="D20" s="639"/>
      <c r="E20" s="639"/>
      <c r="F20" s="639"/>
      <c r="G20" s="639"/>
      <c r="H20" s="639"/>
      <c r="I20" s="639"/>
      <c r="J20" s="639"/>
      <c r="K20" s="639"/>
      <c r="L20" s="639"/>
      <c r="M20" s="639"/>
      <c r="N20" s="639"/>
      <c r="O20" s="639"/>
      <c r="P20" s="639"/>
      <c r="Q20" s="640"/>
      <c r="R20" s="641">
        <v>136522</v>
      </c>
      <c r="S20" s="644"/>
      <c r="T20" s="644"/>
      <c r="U20" s="644"/>
      <c r="V20" s="644"/>
      <c r="W20" s="644"/>
      <c r="X20" s="644"/>
      <c r="Y20" s="645"/>
      <c r="Z20" s="703">
        <v>1.2</v>
      </c>
      <c r="AA20" s="703"/>
      <c r="AB20" s="703"/>
      <c r="AC20" s="703"/>
      <c r="AD20" s="704" t="s">
        <v>233</v>
      </c>
      <c r="AE20" s="704"/>
      <c r="AF20" s="704"/>
      <c r="AG20" s="704"/>
      <c r="AH20" s="704"/>
      <c r="AI20" s="704"/>
      <c r="AJ20" s="704"/>
      <c r="AK20" s="704"/>
      <c r="AL20" s="646" t="s">
        <v>233</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11067</v>
      </c>
      <c r="BH20" s="644"/>
      <c r="BI20" s="644"/>
      <c r="BJ20" s="644"/>
      <c r="BK20" s="644"/>
      <c r="BL20" s="644"/>
      <c r="BM20" s="644"/>
      <c r="BN20" s="645"/>
      <c r="BO20" s="703">
        <v>0.2</v>
      </c>
      <c r="BP20" s="703"/>
      <c r="BQ20" s="703"/>
      <c r="BR20" s="703"/>
      <c r="BS20" s="649" t="s">
        <v>176</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10838098</v>
      </c>
      <c r="CS20" s="644"/>
      <c r="CT20" s="644"/>
      <c r="CU20" s="644"/>
      <c r="CV20" s="644"/>
      <c r="CW20" s="644"/>
      <c r="CX20" s="644"/>
      <c r="CY20" s="645"/>
      <c r="CZ20" s="703">
        <v>100</v>
      </c>
      <c r="DA20" s="703"/>
      <c r="DB20" s="703"/>
      <c r="DC20" s="703"/>
      <c r="DD20" s="649">
        <v>2086565</v>
      </c>
      <c r="DE20" s="644"/>
      <c r="DF20" s="644"/>
      <c r="DG20" s="644"/>
      <c r="DH20" s="644"/>
      <c r="DI20" s="644"/>
      <c r="DJ20" s="644"/>
      <c r="DK20" s="644"/>
      <c r="DL20" s="644"/>
      <c r="DM20" s="644"/>
      <c r="DN20" s="644"/>
      <c r="DO20" s="644"/>
      <c r="DP20" s="645"/>
      <c r="DQ20" s="649">
        <v>7484813</v>
      </c>
      <c r="DR20" s="644"/>
      <c r="DS20" s="644"/>
      <c r="DT20" s="644"/>
      <c r="DU20" s="644"/>
      <c r="DV20" s="644"/>
      <c r="DW20" s="644"/>
      <c r="DX20" s="644"/>
      <c r="DY20" s="644"/>
      <c r="DZ20" s="644"/>
      <c r="EA20" s="644"/>
      <c r="EB20" s="644"/>
      <c r="EC20" s="684"/>
    </row>
    <row r="21" spans="2:133" ht="11.25" customHeight="1" x14ac:dyDescent="0.2">
      <c r="B21" s="638" t="s">
        <v>271</v>
      </c>
      <c r="C21" s="639"/>
      <c r="D21" s="639"/>
      <c r="E21" s="639"/>
      <c r="F21" s="639"/>
      <c r="G21" s="639"/>
      <c r="H21" s="639"/>
      <c r="I21" s="639"/>
      <c r="J21" s="639"/>
      <c r="K21" s="639"/>
      <c r="L21" s="639"/>
      <c r="M21" s="639"/>
      <c r="N21" s="639"/>
      <c r="O21" s="639"/>
      <c r="P21" s="639"/>
      <c r="Q21" s="640"/>
      <c r="R21" s="641" t="s">
        <v>176</v>
      </c>
      <c r="S21" s="644"/>
      <c r="T21" s="644"/>
      <c r="U21" s="644"/>
      <c r="V21" s="644"/>
      <c r="W21" s="644"/>
      <c r="X21" s="644"/>
      <c r="Y21" s="645"/>
      <c r="Z21" s="703" t="s">
        <v>233</v>
      </c>
      <c r="AA21" s="703"/>
      <c r="AB21" s="703"/>
      <c r="AC21" s="703"/>
      <c r="AD21" s="704" t="s">
        <v>176</v>
      </c>
      <c r="AE21" s="704"/>
      <c r="AF21" s="704"/>
      <c r="AG21" s="704"/>
      <c r="AH21" s="704"/>
      <c r="AI21" s="704"/>
      <c r="AJ21" s="704"/>
      <c r="AK21" s="704"/>
      <c r="AL21" s="646" t="s">
        <v>176</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11067</v>
      </c>
      <c r="BH21" s="644"/>
      <c r="BI21" s="644"/>
      <c r="BJ21" s="644"/>
      <c r="BK21" s="644"/>
      <c r="BL21" s="644"/>
      <c r="BM21" s="644"/>
      <c r="BN21" s="645"/>
      <c r="BO21" s="703">
        <v>0.2</v>
      </c>
      <c r="BP21" s="703"/>
      <c r="BQ21" s="703"/>
      <c r="BR21" s="703"/>
      <c r="BS21" s="649" t="s">
        <v>176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273</v>
      </c>
      <c r="C22" s="639"/>
      <c r="D22" s="639"/>
      <c r="E22" s="639"/>
      <c r="F22" s="639"/>
      <c r="G22" s="639"/>
      <c r="H22" s="639"/>
      <c r="I22" s="639"/>
      <c r="J22" s="639"/>
      <c r="K22" s="639"/>
      <c r="L22" s="639"/>
      <c r="M22" s="639"/>
      <c r="N22" s="639"/>
      <c r="O22" s="639"/>
      <c r="P22" s="639"/>
      <c r="Q22" s="640"/>
      <c r="R22" s="641">
        <v>6364245</v>
      </c>
      <c r="S22" s="644"/>
      <c r="T22" s="644"/>
      <c r="U22" s="644"/>
      <c r="V22" s="644"/>
      <c r="W22" s="644"/>
      <c r="X22" s="644"/>
      <c r="Y22" s="645"/>
      <c r="Z22" s="703">
        <v>56.5</v>
      </c>
      <c r="AA22" s="703"/>
      <c r="AB22" s="703"/>
      <c r="AC22" s="703"/>
      <c r="AD22" s="704">
        <v>6227723</v>
      </c>
      <c r="AE22" s="704"/>
      <c r="AF22" s="704"/>
      <c r="AG22" s="704"/>
      <c r="AH22" s="704"/>
      <c r="AI22" s="704"/>
      <c r="AJ22" s="704"/>
      <c r="AK22" s="704"/>
      <c r="AL22" s="646">
        <v>99.2</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233</v>
      </c>
      <c r="BH22" s="644"/>
      <c r="BI22" s="644"/>
      <c r="BJ22" s="644"/>
      <c r="BK22" s="644"/>
      <c r="BL22" s="644"/>
      <c r="BM22" s="644"/>
      <c r="BN22" s="645"/>
      <c r="BO22" s="703" t="s">
        <v>233</v>
      </c>
      <c r="BP22" s="703"/>
      <c r="BQ22" s="703"/>
      <c r="BR22" s="703"/>
      <c r="BS22" s="649" t="s">
        <v>176</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276</v>
      </c>
      <c r="C23" s="639"/>
      <c r="D23" s="639"/>
      <c r="E23" s="639"/>
      <c r="F23" s="639"/>
      <c r="G23" s="639"/>
      <c r="H23" s="639"/>
      <c r="I23" s="639"/>
      <c r="J23" s="639"/>
      <c r="K23" s="639"/>
      <c r="L23" s="639"/>
      <c r="M23" s="639"/>
      <c r="N23" s="639"/>
      <c r="O23" s="639"/>
      <c r="P23" s="639"/>
      <c r="Q23" s="640"/>
      <c r="R23" s="641">
        <v>3641</v>
      </c>
      <c r="S23" s="644"/>
      <c r="T23" s="644"/>
      <c r="U23" s="644"/>
      <c r="V23" s="644"/>
      <c r="W23" s="644"/>
      <c r="X23" s="644"/>
      <c r="Y23" s="645"/>
      <c r="Z23" s="703">
        <v>0</v>
      </c>
      <c r="AA23" s="703"/>
      <c r="AB23" s="703"/>
      <c r="AC23" s="703"/>
      <c r="AD23" s="704">
        <v>3641</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233</v>
      </c>
      <c r="BH23" s="644"/>
      <c r="BI23" s="644"/>
      <c r="BJ23" s="644"/>
      <c r="BK23" s="644"/>
      <c r="BL23" s="644"/>
      <c r="BM23" s="644"/>
      <c r="BN23" s="645"/>
      <c r="BO23" s="703" t="s">
        <v>176</v>
      </c>
      <c r="BP23" s="703"/>
      <c r="BQ23" s="703"/>
      <c r="BR23" s="703"/>
      <c r="BS23" s="649" t="s">
        <v>233</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2">
      <c r="B24" s="638" t="s">
        <v>283</v>
      </c>
      <c r="C24" s="639"/>
      <c r="D24" s="639"/>
      <c r="E24" s="639"/>
      <c r="F24" s="639"/>
      <c r="G24" s="639"/>
      <c r="H24" s="639"/>
      <c r="I24" s="639"/>
      <c r="J24" s="639"/>
      <c r="K24" s="639"/>
      <c r="L24" s="639"/>
      <c r="M24" s="639"/>
      <c r="N24" s="639"/>
      <c r="O24" s="639"/>
      <c r="P24" s="639"/>
      <c r="Q24" s="640"/>
      <c r="R24" s="641">
        <v>314663</v>
      </c>
      <c r="S24" s="644"/>
      <c r="T24" s="644"/>
      <c r="U24" s="644"/>
      <c r="V24" s="644"/>
      <c r="W24" s="644"/>
      <c r="X24" s="644"/>
      <c r="Y24" s="645"/>
      <c r="Z24" s="703">
        <v>2.8</v>
      </c>
      <c r="AA24" s="703"/>
      <c r="AB24" s="703"/>
      <c r="AC24" s="703"/>
      <c r="AD24" s="704" t="s">
        <v>233</v>
      </c>
      <c r="AE24" s="704"/>
      <c r="AF24" s="704"/>
      <c r="AG24" s="704"/>
      <c r="AH24" s="704"/>
      <c r="AI24" s="704"/>
      <c r="AJ24" s="704"/>
      <c r="AK24" s="704"/>
      <c r="AL24" s="646" t="s">
        <v>176</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233</v>
      </c>
      <c r="BH24" s="644"/>
      <c r="BI24" s="644"/>
      <c r="BJ24" s="644"/>
      <c r="BK24" s="644"/>
      <c r="BL24" s="644"/>
      <c r="BM24" s="644"/>
      <c r="BN24" s="645"/>
      <c r="BO24" s="703" t="s">
        <v>176</v>
      </c>
      <c r="BP24" s="703"/>
      <c r="BQ24" s="703"/>
      <c r="BR24" s="703"/>
      <c r="BS24" s="649" t="s">
        <v>233</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4350198</v>
      </c>
      <c r="CS24" s="707"/>
      <c r="CT24" s="707"/>
      <c r="CU24" s="707"/>
      <c r="CV24" s="707"/>
      <c r="CW24" s="707"/>
      <c r="CX24" s="707"/>
      <c r="CY24" s="753"/>
      <c r="CZ24" s="754">
        <v>40.1</v>
      </c>
      <c r="DA24" s="723"/>
      <c r="DB24" s="723"/>
      <c r="DC24" s="757"/>
      <c r="DD24" s="752">
        <v>3098670</v>
      </c>
      <c r="DE24" s="707"/>
      <c r="DF24" s="707"/>
      <c r="DG24" s="707"/>
      <c r="DH24" s="707"/>
      <c r="DI24" s="707"/>
      <c r="DJ24" s="707"/>
      <c r="DK24" s="753"/>
      <c r="DL24" s="752">
        <v>3097174</v>
      </c>
      <c r="DM24" s="707"/>
      <c r="DN24" s="707"/>
      <c r="DO24" s="707"/>
      <c r="DP24" s="707"/>
      <c r="DQ24" s="707"/>
      <c r="DR24" s="707"/>
      <c r="DS24" s="707"/>
      <c r="DT24" s="707"/>
      <c r="DU24" s="707"/>
      <c r="DV24" s="753"/>
      <c r="DW24" s="754">
        <v>45.7</v>
      </c>
      <c r="DX24" s="723"/>
      <c r="DY24" s="723"/>
      <c r="DZ24" s="723"/>
      <c r="EA24" s="723"/>
      <c r="EB24" s="723"/>
      <c r="EC24" s="755"/>
    </row>
    <row r="25" spans="2:133" ht="11.25" customHeight="1" x14ac:dyDescent="0.2">
      <c r="B25" s="638" t="s">
        <v>286</v>
      </c>
      <c r="C25" s="639"/>
      <c r="D25" s="639"/>
      <c r="E25" s="639"/>
      <c r="F25" s="639"/>
      <c r="G25" s="639"/>
      <c r="H25" s="639"/>
      <c r="I25" s="639"/>
      <c r="J25" s="639"/>
      <c r="K25" s="639"/>
      <c r="L25" s="639"/>
      <c r="M25" s="639"/>
      <c r="N25" s="639"/>
      <c r="O25" s="639"/>
      <c r="P25" s="639"/>
      <c r="Q25" s="640"/>
      <c r="R25" s="641">
        <v>157700</v>
      </c>
      <c r="S25" s="644"/>
      <c r="T25" s="644"/>
      <c r="U25" s="644"/>
      <c r="V25" s="644"/>
      <c r="W25" s="644"/>
      <c r="X25" s="644"/>
      <c r="Y25" s="645"/>
      <c r="Z25" s="703">
        <v>1.4</v>
      </c>
      <c r="AA25" s="703"/>
      <c r="AB25" s="703"/>
      <c r="AC25" s="703"/>
      <c r="AD25" s="704">
        <v>24448</v>
      </c>
      <c r="AE25" s="704"/>
      <c r="AF25" s="704"/>
      <c r="AG25" s="704"/>
      <c r="AH25" s="704"/>
      <c r="AI25" s="704"/>
      <c r="AJ25" s="704"/>
      <c r="AK25" s="704"/>
      <c r="AL25" s="646">
        <v>0.4</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176</v>
      </c>
      <c r="BH25" s="644"/>
      <c r="BI25" s="644"/>
      <c r="BJ25" s="644"/>
      <c r="BK25" s="644"/>
      <c r="BL25" s="644"/>
      <c r="BM25" s="644"/>
      <c r="BN25" s="645"/>
      <c r="BO25" s="703" t="s">
        <v>233</v>
      </c>
      <c r="BP25" s="703"/>
      <c r="BQ25" s="703"/>
      <c r="BR25" s="703"/>
      <c r="BS25" s="649" t="s">
        <v>176</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2081591</v>
      </c>
      <c r="CS25" s="642"/>
      <c r="CT25" s="642"/>
      <c r="CU25" s="642"/>
      <c r="CV25" s="642"/>
      <c r="CW25" s="642"/>
      <c r="CX25" s="642"/>
      <c r="CY25" s="643"/>
      <c r="CZ25" s="646">
        <v>19.2</v>
      </c>
      <c r="DA25" s="675"/>
      <c r="DB25" s="675"/>
      <c r="DC25" s="676"/>
      <c r="DD25" s="649">
        <v>1933243</v>
      </c>
      <c r="DE25" s="642"/>
      <c r="DF25" s="642"/>
      <c r="DG25" s="642"/>
      <c r="DH25" s="642"/>
      <c r="DI25" s="642"/>
      <c r="DJ25" s="642"/>
      <c r="DK25" s="643"/>
      <c r="DL25" s="649">
        <v>1931747</v>
      </c>
      <c r="DM25" s="642"/>
      <c r="DN25" s="642"/>
      <c r="DO25" s="642"/>
      <c r="DP25" s="642"/>
      <c r="DQ25" s="642"/>
      <c r="DR25" s="642"/>
      <c r="DS25" s="642"/>
      <c r="DT25" s="642"/>
      <c r="DU25" s="642"/>
      <c r="DV25" s="643"/>
      <c r="DW25" s="646">
        <v>28.5</v>
      </c>
      <c r="DX25" s="675"/>
      <c r="DY25" s="675"/>
      <c r="DZ25" s="675"/>
      <c r="EA25" s="675"/>
      <c r="EB25" s="675"/>
      <c r="EC25" s="677"/>
    </row>
    <row r="26" spans="2:133" ht="11.25" customHeight="1" x14ac:dyDescent="0.2">
      <c r="B26" s="638" t="s">
        <v>289</v>
      </c>
      <c r="C26" s="639"/>
      <c r="D26" s="639"/>
      <c r="E26" s="639"/>
      <c r="F26" s="639"/>
      <c r="G26" s="639"/>
      <c r="H26" s="639"/>
      <c r="I26" s="639"/>
      <c r="J26" s="639"/>
      <c r="K26" s="639"/>
      <c r="L26" s="639"/>
      <c r="M26" s="639"/>
      <c r="N26" s="639"/>
      <c r="O26" s="639"/>
      <c r="P26" s="639"/>
      <c r="Q26" s="640"/>
      <c r="R26" s="641">
        <v>25622</v>
      </c>
      <c r="S26" s="644"/>
      <c r="T26" s="644"/>
      <c r="U26" s="644"/>
      <c r="V26" s="644"/>
      <c r="W26" s="644"/>
      <c r="X26" s="644"/>
      <c r="Y26" s="645"/>
      <c r="Z26" s="703">
        <v>0.2</v>
      </c>
      <c r="AA26" s="703"/>
      <c r="AB26" s="703"/>
      <c r="AC26" s="703"/>
      <c r="AD26" s="704" t="s">
        <v>176</v>
      </c>
      <c r="AE26" s="704"/>
      <c r="AF26" s="704"/>
      <c r="AG26" s="704"/>
      <c r="AH26" s="704"/>
      <c r="AI26" s="704"/>
      <c r="AJ26" s="704"/>
      <c r="AK26" s="704"/>
      <c r="AL26" s="646" t="s">
        <v>233</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233</v>
      </c>
      <c r="BH26" s="644"/>
      <c r="BI26" s="644"/>
      <c r="BJ26" s="644"/>
      <c r="BK26" s="644"/>
      <c r="BL26" s="644"/>
      <c r="BM26" s="644"/>
      <c r="BN26" s="645"/>
      <c r="BO26" s="703" t="s">
        <v>233</v>
      </c>
      <c r="BP26" s="703"/>
      <c r="BQ26" s="703"/>
      <c r="BR26" s="703"/>
      <c r="BS26" s="649" t="s">
        <v>176</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1450192</v>
      </c>
      <c r="CS26" s="644"/>
      <c r="CT26" s="644"/>
      <c r="CU26" s="644"/>
      <c r="CV26" s="644"/>
      <c r="CW26" s="644"/>
      <c r="CX26" s="644"/>
      <c r="CY26" s="645"/>
      <c r="CZ26" s="646">
        <v>13.4</v>
      </c>
      <c r="DA26" s="675"/>
      <c r="DB26" s="675"/>
      <c r="DC26" s="676"/>
      <c r="DD26" s="649">
        <v>1307147</v>
      </c>
      <c r="DE26" s="644"/>
      <c r="DF26" s="644"/>
      <c r="DG26" s="644"/>
      <c r="DH26" s="644"/>
      <c r="DI26" s="644"/>
      <c r="DJ26" s="644"/>
      <c r="DK26" s="645"/>
      <c r="DL26" s="649" t="s">
        <v>176</v>
      </c>
      <c r="DM26" s="644"/>
      <c r="DN26" s="644"/>
      <c r="DO26" s="644"/>
      <c r="DP26" s="644"/>
      <c r="DQ26" s="644"/>
      <c r="DR26" s="644"/>
      <c r="DS26" s="644"/>
      <c r="DT26" s="644"/>
      <c r="DU26" s="644"/>
      <c r="DV26" s="645"/>
      <c r="DW26" s="646" t="s">
        <v>233</v>
      </c>
      <c r="DX26" s="675"/>
      <c r="DY26" s="675"/>
      <c r="DZ26" s="675"/>
      <c r="EA26" s="675"/>
      <c r="EB26" s="675"/>
      <c r="EC26" s="677"/>
    </row>
    <row r="27" spans="2:133" ht="11.25" customHeight="1" x14ac:dyDescent="0.2">
      <c r="B27" s="638" t="s">
        <v>292</v>
      </c>
      <c r="C27" s="639"/>
      <c r="D27" s="639"/>
      <c r="E27" s="639"/>
      <c r="F27" s="639"/>
      <c r="G27" s="639"/>
      <c r="H27" s="639"/>
      <c r="I27" s="639"/>
      <c r="J27" s="639"/>
      <c r="K27" s="639"/>
      <c r="L27" s="639"/>
      <c r="M27" s="639"/>
      <c r="N27" s="639"/>
      <c r="O27" s="639"/>
      <c r="P27" s="639"/>
      <c r="Q27" s="640"/>
      <c r="R27" s="641">
        <v>1278284</v>
      </c>
      <c r="S27" s="644"/>
      <c r="T27" s="644"/>
      <c r="U27" s="644"/>
      <c r="V27" s="644"/>
      <c r="W27" s="644"/>
      <c r="X27" s="644"/>
      <c r="Y27" s="645"/>
      <c r="Z27" s="703">
        <v>11.4</v>
      </c>
      <c r="AA27" s="703"/>
      <c r="AB27" s="703"/>
      <c r="AC27" s="703"/>
      <c r="AD27" s="704" t="s">
        <v>176</v>
      </c>
      <c r="AE27" s="704"/>
      <c r="AF27" s="704"/>
      <c r="AG27" s="704"/>
      <c r="AH27" s="704"/>
      <c r="AI27" s="704"/>
      <c r="AJ27" s="704"/>
      <c r="AK27" s="704"/>
      <c r="AL27" s="646" t="s">
        <v>176</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4916082</v>
      </c>
      <c r="BH27" s="644"/>
      <c r="BI27" s="644"/>
      <c r="BJ27" s="644"/>
      <c r="BK27" s="644"/>
      <c r="BL27" s="644"/>
      <c r="BM27" s="644"/>
      <c r="BN27" s="645"/>
      <c r="BO27" s="703">
        <v>100</v>
      </c>
      <c r="BP27" s="703"/>
      <c r="BQ27" s="703"/>
      <c r="BR27" s="703"/>
      <c r="BS27" s="649">
        <v>10036</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1608319</v>
      </c>
      <c r="CS27" s="642"/>
      <c r="CT27" s="642"/>
      <c r="CU27" s="642"/>
      <c r="CV27" s="642"/>
      <c r="CW27" s="642"/>
      <c r="CX27" s="642"/>
      <c r="CY27" s="643"/>
      <c r="CZ27" s="646">
        <v>14.8</v>
      </c>
      <c r="DA27" s="675"/>
      <c r="DB27" s="675"/>
      <c r="DC27" s="676"/>
      <c r="DD27" s="649">
        <v>505368</v>
      </c>
      <c r="DE27" s="642"/>
      <c r="DF27" s="642"/>
      <c r="DG27" s="642"/>
      <c r="DH27" s="642"/>
      <c r="DI27" s="642"/>
      <c r="DJ27" s="642"/>
      <c r="DK27" s="643"/>
      <c r="DL27" s="649">
        <v>505368</v>
      </c>
      <c r="DM27" s="642"/>
      <c r="DN27" s="642"/>
      <c r="DO27" s="642"/>
      <c r="DP27" s="642"/>
      <c r="DQ27" s="642"/>
      <c r="DR27" s="642"/>
      <c r="DS27" s="642"/>
      <c r="DT27" s="642"/>
      <c r="DU27" s="642"/>
      <c r="DV27" s="643"/>
      <c r="DW27" s="646">
        <v>7.5</v>
      </c>
      <c r="DX27" s="675"/>
      <c r="DY27" s="675"/>
      <c r="DZ27" s="675"/>
      <c r="EA27" s="675"/>
      <c r="EB27" s="675"/>
      <c r="EC27" s="677"/>
    </row>
    <row r="28" spans="2:133" ht="11.25" customHeight="1" x14ac:dyDescent="0.2">
      <c r="B28" s="746" t="s">
        <v>295</v>
      </c>
      <c r="C28" s="747"/>
      <c r="D28" s="747"/>
      <c r="E28" s="747"/>
      <c r="F28" s="747"/>
      <c r="G28" s="747"/>
      <c r="H28" s="747"/>
      <c r="I28" s="747"/>
      <c r="J28" s="747"/>
      <c r="K28" s="747"/>
      <c r="L28" s="747"/>
      <c r="M28" s="747"/>
      <c r="N28" s="747"/>
      <c r="O28" s="747"/>
      <c r="P28" s="747"/>
      <c r="Q28" s="748"/>
      <c r="R28" s="641" t="s">
        <v>176</v>
      </c>
      <c r="S28" s="644"/>
      <c r="T28" s="644"/>
      <c r="U28" s="644"/>
      <c r="V28" s="644"/>
      <c r="W28" s="644"/>
      <c r="X28" s="644"/>
      <c r="Y28" s="645"/>
      <c r="Z28" s="703" t="s">
        <v>233</v>
      </c>
      <c r="AA28" s="703"/>
      <c r="AB28" s="703"/>
      <c r="AC28" s="703"/>
      <c r="AD28" s="704" t="s">
        <v>176</v>
      </c>
      <c r="AE28" s="704"/>
      <c r="AF28" s="704"/>
      <c r="AG28" s="704"/>
      <c r="AH28" s="704"/>
      <c r="AI28" s="704"/>
      <c r="AJ28" s="704"/>
      <c r="AK28" s="704"/>
      <c r="AL28" s="646" t="s">
        <v>233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660288</v>
      </c>
      <c r="CS28" s="644"/>
      <c r="CT28" s="644"/>
      <c r="CU28" s="644"/>
      <c r="CV28" s="644"/>
      <c r="CW28" s="644"/>
      <c r="CX28" s="644"/>
      <c r="CY28" s="645"/>
      <c r="CZ28" s="646">
        <v>6.1</v>
      </c>
      <c r="DA28" s="675"/>
      <c r="DB28" s="675"/>
      <c r="DC28" s="676"/>
      <c r="DD28" s="649">
        <v>660059</v>
      </c>
      <c r="DE28" s="644"/>
      <c r="DF28" s="644"/>
      <c r="DG28" s="644"/>
      <c r="DH28" s="644"/>
      <c r="DI28" s="644"/>
      <c r="DJ28" s="644"/>
      <c r="DK28" s="645"/>
      <c r="DL28" s="649">
        <v>660059</v>
      </c>
      <c r="DM28" s="644"/>
      <c r="DN28" s="644"/>
      <c r="DO28" s="644"/>
      <c r="DP28" s="644"/>
      <c r="DQ28" s="644"/>
      <c r="DR28" s="644"/>
      <c r="DS28" s="644"/>
      <c r="DT28" s="644"/>
      <c r="DU28" s="644"/>
      <c r="DV28" s="645"/>
      <c r="DW28" s="646">
        <v>9.6999999999999993</v>
      </c>
      <c r="DX28" s="675"/>
      <c r="DY28" s="675"/>
      <c r="DZ28" s="675"/>
      <c r="EA28" s="675"/>
      <c r="EB28" s="675"/>
      <c r="EC28" s="677"/>
    </row>
    <row r="29" spans="2:133" ht="11.25" customHeight="1" x14ac:dyDescent="0.2">
      <c r="B29" s="638" t="s">
        <v>297</v>
      </c>
      <c r="C29" s="639"/>
      <c r="D29" s="639"/>
      <c r="E29" s="639"/>
      <c r="F29" s="639"/>
      <c r="G29" s="639"/>
      <c r="H29" s="639"/>
      <c r="I29" s="639"/>
      <c r="J29" s="639"/>
      <c r="K29" s="639"/>
      <c r="L29" s="639"/>
      <c r="M29" s="639"/>
      <c r="N29" s="639"/>
      <c r="O29" s="639"/>
      <c r="P29" s="639"/>
      <c r="Q29" s="640"/>
      <c r="R29" s="641">
        <v>700379</v>
      </c>
      <c r="S29" s="644"/>
      <c r="T29" s="644"/>
      <c r="U29" s="644"/>
      <c r="V29" s="644"/>
      <c r="W29" s="644"/>
      <c r="X29" s="644"/>
      <c r="Y29" s="645"/>
      <c r="Z29" s="703">
        <v>6.2</v>
      </c>
      <c r="AA29" s="703"/>
      <c r="AB29" s="703"/>
      <c r="AC29" s="703"/>
      <c r="AD29" s="704" t="s">
        <v>233</v>
      </c>
      <c r="AE29" s="704"/>
      <c r="AF29" s="704"/>
      <c r="AG29" s="704"/>
      <c r="AH29" s="704"/>
      <c r="AI29" s="704"/>
      <c r="AJ29" s="704"/>
      <c r="AK29" s="704"/>
      <c r="AL29" s="646" t="s">
        <v>233</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660288</v>
      </c>
      <c r="CS29" s="642"/>
      <c r="CT29" s="642"/>
      <c r="CU29" s="642"/>
      <c r="CV29" s="642"/>
      <c r="CW29" s="642"/>
      <c r="CX29" s="642"/>
      <c r="CY29" s="643"/>
      <c r="CZ29" s="646">
        <v>6.1</v>
      </c>
      <c r="DA29" s="675"/>
      <c r="DB29" s="675"/>
      <c r="DC29" s="676"/>
      <c r="DD29" s="649">
        <v>660059</v>
      </c>
      <c r="DE29" s="642"/>
      <c r="DF29" s="642"/>
      <c r="DG29" s="642"/>
      <c r="DH29" s="642"/>
      <c r="DI29" s="642"/>
      <c r="DJ29" s="642"/>
      <c r="DK29" s="643"/>
      <c r="DL29" s="649">
        <v>660059</v>
      </c>
      <c r="DM29" s="642"/>
      <c r="DN29" s="642"/>
      <c r="DO29" s="642"/>
      <c r="DP29" s="642"/>
      <c r="DQ29" s="642"/>
      <c r="DR29" s="642"/>
      <c r="DS29" s="642"/>
      <c r="DT29" s="642"/>
      <c r="DU29" s="642"/>
      <c r="DV29" s="643"/>
      <c r="DW29" s="646">
        <v>9.6999999999999993</v>
      </c>
      <c r="DX29" s="675"/>
      <c r="DY29" s="675"/>
      <c r="DZ29" s="675"/>
      <c r="EA29" s="675"/>
      <c r="EB29" s="675"/>
      <c r="EC29" s="677"/>
    </row>
    <row r="30" spans="2:133" ht="11.25" customHeight="1" x14ac:dyDescent="0.2">
      <c r="B30" s="638" t="s">
        <v>302</v>
      </c>
      <c r="C30" s="639"/>
      <c r="D30" s="639"/>
      <c r="E30" s="639"/>
      <c r="F30" s="639"/>
      <c r="G30" s="639"/>
      <c r="H30" s="639"/>
      <c r="I30" s="639"/>
      <c r="J30" s="639"/>
      <c r="K30" s="639"/>
      <c r="L30" s="639"/>
      <c r="M30" s="639"/>
      <c r="N30" s="639"/>
      <c r="O30" s="639"/>
      <c r="P30" s="639"/>
      <c r="Q30" s="640"/>
      <c r="R30" s="641">
        <v>53333</v>
      </c>
      <c r="S30" s="644"/>
      <c r="T30" s="644"/>
      <c r="U30" s="644"/>
      <c r="V30" s="644"/>
      <c r="W30" s="644"/>
      <c r="X30" s="644"/>
      <c r="Y30" s="645"/>
      <c r="Z30" s="703">
        <v>0.5</v>
      </c>
      <c r="AA30" s="703"/>
      <c r="AB30" s="703"/>
      <c r="AC30" s="703"/>
      <c r="AD30" s="704">
        <v>20728</v>
      </c>
      <c r="AE30" s="704"/>
      <c r="AF30" s="704"/>
      <c r="AG30" s="704"/>
      <c r="AH30" s="704"/>
      <c r="AI30" s="704"/>
      <c r="AJ30" s="704"/>
      <c r="AK30" s="704"/>
      <c r="AL30" s="646">
        <v>0.3</v>
      </c>
      <c r="AM30" s="647"/>
      <c r="AN30" s="647"/>
      <c r="AO30" s="705"/>
      <c r="AP30" s="731" t="s">
        <v>303</v>
      </c>
      <c r="AQ30" s="732"/>
      <c r="AR30" s="732"/>
      <c r="AS30" s="732"/>
      <c r="AT30" s="737" t="s">
        <v>304</v>
      </c>
      <c r="AU30" s="210"/>
      <c r="AV30" s="210"/>
      <c r="AW30" s="210"/>
      <c r="AX30" s="740" t="s">
        <v>179</v>
      </c>
      <c r="AY30" s="741"/>
      <c r="AZ30" s="741"/>
      <c r="BA30" s="741"/>
      <c r="BB30" s="741"/>
      <c r="BC30" s="741"/>
      <c r="BD30" s="741"/>
      <c r="BE30" s="741"/>
      <c r="BF30" s="742"/>
      <c r="BG30" s="721">
        <v>98.4</v>
      </c>
      <c r="BH30" s="722"/>
      <c r="BI30" s="722"/>
      <c r="BJ30" s="722"/>
      <c r="BK30" s="722"/>
      <c r="BL30" s="722"/>
      <c r="BM30" s="723">
        <v>93.7</v>
      </c>
      <c r="BN30" s="722"/>
      <c r="BO30" s="722"/>
      <c r="BP30" s="722"/>
      <c r="BQ30" s="724"/>
      <c r="BR30" s="721">
        <v>98.3</v>
      </c>
      <c r="BS30" s="722"/>
      <c r="BT30" s="722"/>
      <c r="BU30" s="722"/>
      <c r="BV30" s="722"/>
      <c r="BW30" s="722"/>
      <c r="BX30" s="723">
        <v>94.3</v>
      </c>
      <c r="BY30" s="722"/>
      <c r="BZ30" s="722"/>
      <c r="CA30" s="722"/>
      <c r="CB30" s="724"/>
      <c r="CD30" s="727"/>
      <c r="CE30" s="728"/>
      <c r="CF30" s="685" t="s">
        <v>305</v>
      </c>
      <c r="CG30" s="682"/>
      <c r="CH30" s="682"/>
      <c r="CI30" s="682"/>
      <c r="CJ30" s="682"/>
      <c r="CK30" s="682"/>
      <c r="CL30" s="682"/>
      <c r="CM30" s="682"/>
      <c r="CN30" s="682"/>
      <c r="CO30" s="682"/>
      <c r="CP30" s="682"/>
      <c r="CQ30" s="683"/>
      <c r="CR30" s="641">
        <v>607546</v>
      </c>
      <c r="CS30" s="644"/>
      <c r="CT30" s="644"/>
      <c r="CU30" s="644"/>
      <c r="CV30" s="644"/>
      <c r="CW30" s="644"/>
      <c r="CX30" s="644"/>
      <c r="CY30" s="645"/>
      <c r="CZ30" s="646">
        <v>5.6</v>
      </c>
      <c r="DA30" s="675"/>
      <c r="DB30" s="675"/>
      <c r="DC30" s="676"/>
      <c r="DD30" s="649">
        <v>607317</v>
      </c>
      <c r="DE30" s="644"/>
      <c r="DF30" s="644"/>
      <c r="DG30" s="644"/>
      <c r="DH30" s="644"/>
      <c r="DI30" s="644"/>
      <c r="DJ30" s="644"/>
      <c r="DK30" s="645"/>
      <c r="DL30" s="649">
        <v>607317</v>
      </c>
      <c r="DM30" s="644"/>
      <c r="DN30" s="644"/>
      <c r="DO30" s="644"/>
      <c r="DP30" s="644"/>
      <c r="DQ30" s="644"/>
      <c r="DR30" s="644"/>
      <c r="DS30" s="644"/>
      <c r="DT30" s="644"/>
      <c r="DU30" s="644"/>
      <c r="DV30" s="645"/>
      <c r="DW30" s="646">
        <v>9</v>
      </c>
      <c r="DX30" s="675"/>
      <c r="DY30" s="675"/>
      <c r="DZ30" s="675"/>
      <c r="EA30" s="675"/>
      <c r="EB30" s="675"/>
      <c r="EC30" s="677"/>
    </row>
    <row r="31" spans="2:133" ht="11.25" customHeight="1" x14ac:dyDescent="0.2">
      <c r="B31" s="638" t="s">
        <v>306</v>
      </c>
      <c r="C31" s="639"/>
      <c r="D31" s="639"/>
      <c r="E31" s="639"/>
      <c r="F31" s="639"/>
      <c r="G31" s="639"/>
      <c r="H31" s="639"/>
      <c r="I31" s="639"/>
      <c r="J31" s="639"/>
      <c r="K31" s="639"/>
      <c r="L31" s="639"/>
      <c r="M31" s="639"/>
      <c r="N31" s="639"/>
      <c r="O31" s="639"/>
      <c r="P31" s="639"/>
      <c r="Q31" s="640"/>
      <c r="R31" s="641">
        <v>10224</v>
      </c>
      <c r="S31" s="644"/>
      <c r="T31" s="644"/>
      <c r="U31" s="644"/>
      <c r="V31" s="644"/>
      <c r="W31" s="644"/>
      <c r="X31" s="644"/>
      <c r="Y31" s="645"/>
      <c r="Z31" s="703">
        <v>0.1</v>
      </c>
      <c r="AA31" s="703"/>
      <c r="AB31" s="703"/>
      <c r="AC31" s="703"/>
      <c r="AD31" s="704" t="s">
        <v>176</v>
      </c>
      <c r="AE31" s="704"/>
      <c r="AF31" s="704"/>
      <c r="AG31" s="704"/>
      <c r="AH31" s="704"/>
      <c r="AI31" s="704"/>
      <c r="AJ31" s="704"/>
      <c r="AK31" s="704"/>
      <c r="AL31" s="646" t="s">
        <v>233</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v>
      </c>
      <c r="BH31" s="642"/>
      <c r="BI31" s="642"/>
      <c r="BJ31" s="642"/>
      <c r="BK31" s="642"/>
      <c r="BL31" s="642"/>
      <c r="BM31" s="647">
        <v>94.8</v>
      </c>
      <c r="BN31" s="720"/>
      <c r="BO31" s="720"/>
      <c r="BP31" s="720"/>
      <c r="BQ31" s="681"/>
      <c r="BR31" s="719">
        <v>98.9</v>
      </c>
      <c r="BS31" s="642"/>
      <c r="BT31" s="642"/>
      <c r="BU31" s="642"/>
      <c r="BV31" s="642"/>
      <c r="BW31" s="642"/>
      <c r="BX31" s="647">
        <v>94.9</v>
      </c>
      <c r="BY31" s="720"/>
      <c r="BZ31" s="720"/>
      <c r="CA31" s="720"/>
      <c r="CB31" s="681"/>
      <c r="CD31" s="727"/>
      <c r="CE31" s="728"/>
      <c r="CF31" s="685" t="s">
        <v>309</v>
      </c>
      <c r="CG31" s="682"/>
      <c r="CH31" s="682"/>
      <c r="CI31" s="682"/>
      <c r="CJ31" s="682"/>
      <c r="CK31" s="682"/>
      <c r="CL31" s="682"/>
      <c r="CM31" s="682"/>
      <c r="CN31" s="682"/>
      <c r="CO31" s="682"/>
      <c r="CP31" s="682"/>
      <c r="CQ31" s="683"/>
      <c r="CR31" s="641">
        <v>52742</v>
      </c>
      <c r="CS31" s="642"/>
      <c r="CT31" s="642"/>
      <c r="CU31" s="642"/>
      <c r="CV31" s="642"/>
      <c r="CW31" s="642"/>
      <c r="CX31" s="642"/>
      <c r="CY31" s="643"/>
      <c r="CZ31" s="646">
        <v>0.5</v>
      </c>
      <c r="DA31" s="675"/>
      <c r="DB31" s="675"/>
      <c r="DC31" s="676"/>
      <c r="DD31" s="649">
        <v>52742</v>
      </c>
      <c r="DE31" s="642"/>
      <c r="DF31" s="642"/>
      <c r="DG31" s="642"/>
      <c r="DH31" s="642"/>
      <c r="DI31" s="642"/>
      <c r="DJ31" s="642"/>
      <c r="DK31" s="643"/>
      <c r="DL31" s="649">
        <v>52742</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2">
      <c r="B32" s="638" t="s">
        <v>310</v>
      </c>
      <c r="C32" s="639"/>
      <c r="D32" s="639"/>
      <c r="E32" s="639"/>
      <c r="F32" s="639"/>
      <c r="G32" s="639"/>
      <c r="H32" s="639"/>
      <c r="I32" s="639"/>
      <c r="J32" s="639"/>
      <c r="K32" s="639"/>
      <c r="L32" s="639"/>
      <c r="M32" s="639"/>
      <c r="N32" s="639"/>
      <c r="O32" s="639"/>
      <c r="P32" s="639"/>
      <c r="Q32" s="640"/>
      <c r="R32" s="641">
        <v>457499</v>
      </c>
      <c r="S32" s="644"/>
      <c r="T32" s="644"/>
      <c r="U32" s="644"/>
      <c r="V32" s="644"/>
      <c r="W32" s="644"/>
      <c r="X32" s="644"/>
      <c r="Y32" s="645"/>
      <c r="Z32" s="703">
        <v>4.0999999999999996</v>
      </c>
      <c r="AA32" s="703"/>
      <c r="AB32" s="703"/>
      <c r="AC32" s="703"/>
      <c r="AD32" s="704" t="s">
        <v>233</v>
      </c>
      <c r="AE32" s="704"/>
      <c r="AF32" s="704"/>
      <c r="AG32" s="704"/>
      <c r="AH32" s="704"/>
      <c r="AI32" s="704"/>
      <c r="AJ32" s="704"/>
      <c r="AK32" s="704"/>
      <c r="AL32" s="646" t="s">
        <v>176</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97.7</v>
      </c>
      <c r="BH32" s="657"/>
      <c r="BI32" s="657"/>
      <c r="BJ32" s="657"/>
      <c r="BK32" s="657"/>
      <c r="BL32" s="657"/>
      <c r="BM32" s="701">
        <v>92.1</v>
      </c>
      <c r="BN32" s="657"/>
      <c r="BO32" s="657"/>
      <c r="BP32" s="657"/>
      <c r="BQ32" s="694"/>
      <c r="BR32" s="718">
        <v>97.6</v>
      </c>
      <c r="BS32" s="657"/>
      <c r="BT32" s="657"/>
      <c r="BU32" s="657"/>
      <c r="BV32" s="657"/>
      <c r="BW32" s="657"/>
      <c r="BX32" s="701">
        <v>93.3</v>
      </c>
      <c r="BY32" s="657"/>
      <c r="BZ32" s="657"/>
      <c r="CA32" s="657"/>
      <c r="CB32" s="694"/>
      <c r="CD32" s="729"/>
      <c r="CE32" s="730"/>
      <c r="CF32" s="685" t="s">
        <v>312</v>
      </c>
      <c r="CG32" s="682"/>
      <c r="CH32" s="682"/>
      <c r="CI32" s="682"/>
      <c r="CJ32" s="682"/>
      <c r="CK32" s="682"/>
      <c r="CL32" s="682"/>
      <c r="CM32" s="682"/>
      <c r="CN32" s="682"/>
      <c r="CO32" s="682"/>
      <c r="CP32" s="682"/>
      <c r="CQ32" s="683"/>
      <c r="CR32" s="641" t="s">
        <v>176</v>
      </c>
      <c r="CS32" s="644"/>
      <c r="CT32" s="644"/>
      <c r="CU32" s="644"/>
      <c r="CV32" s="644"/>
      <c r="CW32" s="644"/>
      <c r="CX32" s="644"/>
      <c r="CY32" s="645"/>
      <c r="CZ32" s="646" t="s">
        <v>176</v>
      </c>
      <c r="DA32" s="675"/>
      <c r="DB32" s="675"/>
      <c r="DC32" s="676"/>
      <c r="DD32" s="649" t="s">
        <v>233</v>
      </c>
      <c r="DE32" s="644"/>
      <c r="DF32" s="644"/>
      <c r="DG32" s="644"/>
      <c r="DH32" s="644"/>
      <c r="DI32" s="644"/>
      <c r="DJ32" s="644"/>
      <c r="DK32" s="645"/>
      <c r="DL32" s="649" t="s">
        <v>176</v>
      </c>
      <c r="DM32" s="644"/>
      <c r="DN32" s="644"/>
      <c r="DO32" s="644"/>
      <c r="DP32" s="644"/>
      <c r="DQ32" s="644"/>
      <c r="DR32" s="644"/>
      <c r="DS32" s="644"/>
      <c r="DT32" s="644"/>
      <c r="DU32" s="644"/>
      <c r="DV32" s="645"/>
      <c r="DW32" s="646" t="s">
        <v>176</v>
      </c>
      <c r="DX32" s="675"/>
      <c r="DY32" s="675"/>
      <c r="DZ32" s="675"/>
      <c r="EA32" s="675"/>
      <c r="EB32" s="675"/>
      <c r="EC32" s="677"/>
    </row>
    <row r="33" spans="2:133" ht="11.25" customHeight="1" x14ac:dyDescent="0.2">
      <c r="B33" s="638" t="s">
        <v>313</v>
      </c>
      <c r="C33" s="639"/>
      <c r="D33" s="639"/>
      <c r="E33" s="639"/>
      <c r="F33" s="639"/>
      <c r="G33" s="639"/>
      <c r="H33" s="639"/>
      <c r="I33" s="639"/>
      <c r="J33" s="639"/>
      <c r="K33" s="639"/>
      <c r="L33" s="639"/>
      <c r="M33" s="639"/>
      <c r="N33" s="639"/>
      <c r="O33" s="639"/>
      <c r="P33" s="639"/>
      <c r="Q33" s="640"/>
      <c r="R33" s="641">
        <v>613798</v>
      </c>
      <c r="S33" s="644"/>
      <c r="T33" s="644"/>
      <c r="U33" s="644"/>
      <c r="V33" s="644"/>
      <c r="W33" s="644"/>
      <c r="X33" s="644"/>
      <c r="Y33" s="645"/>
      <c r="Z33" s="703">
        <v>5.5</v>
      </c>
      <c r="AA33" s="703"/>
      <c r="AB33" s="703"/>
      <c r="AC33" s="703"/>
      <c r="AD33" s="704" t="s">
        <v>176</v>
      </c>
      <c r="AE33" s="704"/>
      <c r="AF33" s="704"/>
      <c r="AG33" s="704"/>
      <c r="AH33" s="704"/>
      <c r="AI33" s="704"/>
      <c r="AJ33" s="704"/>
      <c r="AK33" s="704"/>
      <c r="AL33" s="646" t="s">
        <v>176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4401335</v>
      </c>
      <c r="CS33" s="642"/>
      <c r="CT33" s="642"/>
      <c r="CU33" s="642"/>
      <c r="CV33" s="642"/>
      <c r="CW33" s="642"/>
      <c r="CX33" s="642"/>
      <c r="CY33" s="643"/>
      <c r="CZ33" s="646">
        <v>40.6</v>
      </c>
      <c r="DA33" s="675"/>
      <c r="DB33" s="675"/>
      <c r="DC33" s="676"/>
      <c r="DD33" s="649">
        <v>3882878</v>
      </c>
      <c r="DE33" s="642"/>
      <c r="DF33" s="642"/>
      <c r="DG33" s="642"/>
      <c r="DH33" s="642"/>
      <c r="DI33" s="642"/>
      <c r="DJ33" s="642"/>
      <c r="DK33" s="643"/>
      <c r="DL33" s="649">
        <v>2971374</v>
      </c>
      <c r="DM33" s="642"/>
      <c r="DN33" s="642"/>
      <c r="DO33" s="642"/>
      <c r="DP33" s="642"/>
      <c r="DQ33" s="642"/>
      <c r="DR33" s="642"/>
      <c r="DS33" s="642"/>
      <c r="DT33" s="642"/>
      <c r="DU33" s="642"/>
      <c r="DV33" s="643"/>
      <c r="DW33" s="646">
        <v>43.9</v>
      </c>
      <c r="DX33" s="675"/>
      <c r="DY33" s="675"/>
      <c r="DZ33" s="675"/>
      <c r="EA33" s="675"/>
      <c r="EB33" s="675"/>
      <c r="EC33" s="677"/>
    </row>
    <row r="34" spans="2:133" ht="11.25" customHeight="1" x14ac:dyDescent="0.2">
      <c r="B34" s="638" t="s">
        <v>315</v>
      </c>
      <c r="C34" s="639"/>
      <c r="D34" s="639"/>
      <c r="E34" s="639"/>
      <c r="F34" s="639"/>
      <c r="G34" s="639"/>
      <c r="H34" s="639"/>
      <c r="I34" s="639"/>
      <c r="J34" s="639"/>
      <c r="K34" s="639"/>
      <c r="L34" s="639"/>
      <c r="M34" s="639"/>
      <c r="N34" s="639"/>
      <c r="O34" s="639"/>
      <c r="P34" s="639"/>
      <c r="Q34" s="640"/>
      <c r="R34" s="641">
        <v>173571</v>
      </c>
      <c r="S34" s="644"/>
      <c r="T34" s="644"/>
      <c r="U34" s="644"/>
      <c r="V34" s="644"/>
      <c r="W34" s="644"/>
      <c r="X34" s="644"/>
      <c r="Y34" s="645"/>
      <c r="Z34" s="703">
        <v>1.5</v>
      </c>
      <c r="AA34" s="703"/>
      <c r="AB34" s="703"/>
      <c r="AC34" s="703"/>
      <c r="AD34" s="704">
        <v>477</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1364469</v>
      </c>
      <c r="CS34" s="644"/>
      <c r="CT34" s="644"/>
      <c r="CU34" s="644"/>
      <c r="CV34" s="644"/>
      <c r="CW34" s="644"/>
      <c r="CX34" s="644"/>
      <c r="CY34" s="645"/>
      <c r="CZ34" s="646">
        <v>12.6</v>
      </c>
      <c r="DA34" s="675"/>
      <c r="DB34" s="675"/>
      <c r="DC34" s="676"/>
      <c r="DD34" s="649">
        <v>1133570</v>
      </c>
      <c r="DE34" s="644"/>
      <c r="DF34" s="644"/>
      <c r="DG34" s="644"/>
      <c r="DH34" s="644"/>
      <c r="DI34" s="644"/>
      <c r="DJ34" s="644"/>
      <c r="DK34" s="645"/>
      <c r="DL34" s="649">
        <v>1109168</v>
      </c>
      <c r="DM34" s="644"/>
      <c r="DN34" s="644"/>
      <c r="DO34" s="644"/>
      <c r="DP34" s="644"/>
      <c r="DQ34" s="644"/>
      <c r="DR34" s="644"/>
      <c r="DS34" s="644"/>
      <c r="DT34" s="644"/>
      <c r="DU34" s="644"/>
      <c r="DV34" s="645"/>
      <c r="DW34" s="646">
        <v>16.399999999999999</v>
      </c>
      <c r="DX34" s="675"/>
      <c r="DY34" s="675"/>
      <c r="DZ34" s="675"/>
      <c r="EA34" s="675"/>
      <c r="EB34" s="675"/>
      <c r="EC34" s="677"/>
    </row>
    <row r="35" spans="2:133" ht="11.25" customHeight="1" x14ac:dyDescent="0.2">
      <c r="B35" s="638" t="s">
        <v>319</v>
      </c>
      <c r="C35" s="639"/>
      <c r="D35" s="639"/>
      <c r="E35" s="639"/>
      <c r="F35" s="639"/>
      <c r="G35" s="639"/>
      <c r="H35" s="639"/>
      <c r="I35" s="639"/>
      <c r="J35" s="639"/>
      <c r="K35" s="639"/>
      <c r="L35" s="639"/>
      <c r="M35" s="639"/>
      <c r="N35" s="639"/>
      <c r="O35" s="639"/>
      <c r="P35" s="639"/>
      <c r="Q35" s="640"/>
      <c r="R35" s="641">
        <v>1108900</v>
      </c>
      <c r="S35" s="644"/>
      <c r="T35" s="644"/>
      <c r="U35" s="644"/>
      <c r="V35" s="644"/>
      <c r="W35" s="644"/>
      <c r="X35" s="644"/>
      <c r="Y35" s="645"/>
      <c r="Z35" s="703">
        <v>9.8000000000000007</v>
      </c>
      <c r="AA35" s="703"/>
      <c r="AB35" s="703"/>
      <c r="AC35" s="703"/>
      <c r="AD35" s="704" t="s">
        <v>233</v>
      </c>
      <c r="AE35" s="704"/>
      <c r="AF35" s="704"/>
      <c r="AG35" s="704"/>
      <c r="AH35" s="704"/>
      <c r="AI35" s="704"/>
      <c r="AJ35" s="704"/>
      <c r="AK35" s="704"/>
      <c r="AL35" s="646" t="s">
        <v>233</v>
      </c>
      <c r="AM35" s="647"/>
      <c r="AN35" s="647"/>
      <c r="AO35" s="705"/>
      <c r="AP35" s="214"/>
      <c r="AQ35" s="709" t="s">
        <v>320</v>
      </c>
      <c r="AR35" s="710"/>
      <c r="AS35" s="710"/>
      <c r="AT35" s="710"/>
      <c r="AU35" s="710"/>
      <c r="AV35" s="710"/>
      <c r="AW35" s="710"/>
      <c r="AX35" s="710"/>
      <c r="AY35" s="711"/>
      <c r="AZ35" s="706">
        <v>1792467</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95280</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97213</v>
      </c>
      <c r="CS35" s="642"/>
      <c r="CT35" s="642"/>
      <c r="CU35" s="642"/>
      <c r="CV35" s="642"/>
      <c r="CW35" s="642"/>
      <c r="CX35" s="642"/>
      <c r="CY35" s="643"/>
      <c r="CZ35" s="646">
        <v>0.9</v>
      </c>
      <c r="DA35" s="675"/>
      <c r="DB35" s="675"/>
      <c r="DC35" s="676"/>
      <c r="DD35" s="649">
        <v>92997</v>
      </c>
      <c r="DE35" s="642"/>
      <c r="DF35" s="642"/>
      <c r="DG35" s="642"/>
      <c r="DH35" s="642"/>
      <c r="DI35" s="642"/>
      <c r="DJ35" s="642"/>
      <c r="DK35" s="643"/>
      <c r="DL35" s="649">
        <v>78748</v>
      </c>
      <c r="DM35" s="642"/>
      <c r="DN35" s="642"/>
      <c r="DO35" s="642"/>
      <c r="DP35" s="642"/>
      <c r="DQ35" s="642"/>
      <c r="DR35" s="642"/>
      <c r="DS35" s="642"/>
      <c r="DT35" s="642"/>
      <c r="DU35" s="642"/>
      <c r="DV35" s="643"/>
      <c r="DW35" s="646">
        <v>1.2</v>
      </c>
      <c r="DX35" s="675"/>
      <c r="DY35" s="675"/>
      <c r="DZ35" s="675"/>
      <c r="EA35" s="675"/>
      <c r="EB35" s="675"/>
      <c r="EC35" s="677"/>
    </row>
    <row r="36" spans="2:133" ht="11.25" customHeight="1" x14ac:dyDescent="0.2">
      <c r="B36" s="638" t="s">
        <v>323</v>
      </c>
      <c r="C36" s="639"/>
      <c r="D36" s="639"/>
      <c r="E36" s="639"/>
      <c r="F36" s="639"/>
      <c r="G36" s="639"/>
      <c r="H36" s="639"/>
      <c r="I36" s="639"/>
      <c r="J36" s="639"/>
      <c r="K36" s="639"/>
      <c r="L36" s="639"/>
      <c r="M36" s="639"/>
      <c r="N36" s="639"/>
      <c r="O36" s="639"/>
      <c r="P36" s="639"/>
      <c r="Q36" s="640"/>
      <c r="R36" s="641" t="s">
        <v>176</v>
      </c>
      <c r="S36" s="644"/>
      <c r="T36" s="644"/>
      <c r="U36" s="644"/>
      <c r="V36" s="644"/>
      <c r="W36" s="644"/>
      <c r="X36" s="644"/>
      <c r="Y36" s="645"/>
      <c r="Z36" s="703" t="s">
        <v>176</v>
      </c>
      <c r="AA36" s="703"/>
      <c r="AB36" s="703"/>
      <c r="AC36" s="703"/>
      <c r="AD36" s="704" t="s">
        <v>233</v>
      </c>
      <c r="AE36" s="704"/>
      <c r="AF36" s="704"/>
      <c r="AG36" s="704"/>
      <c r="AH36" s="704"/>
      <c r="AI36" s="704"/>
      <c r="AJ36" s="704"/>
      <c r="AK36" s="704"/>
      <c r="AL36" s="646" t="s">
        <v>176</v>
      </c>
      <c r="AM36" s="647"/>
      <c r="AN36" s="647"/>
      <c r="AO36" s="705"/>
      <c r="AQ36" s="678" t="s">
        <v>324</v>
      </c>
      <c r="AR36" s="679"/>
      <c r="AS36" s="679"/>
      <c r="AT36" s="679"/>
      <c r="AU36" s="679"/>
      <c r="AV36" s="679"/>
      <c r="AW36" s="679"/>
      <c r="AX36" s="679"/>
      <c r="AY36" s="680"/>
      <c r="AZ36" s="641">
        <v>594876</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34507</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501895</v>
      </c>
      <c r="CS36" s="644"/>
      <c r="CT36" s="644"/>
      <c r="CU36" s="644"/>
      <c r="CV36" s="644"/>
      <c r="CW36" s="644"/>
      <c r="CX36" s="644"/>
      <c r="CY36" s="645"/>
      <c r="CZ36" s="646">
        <v>4.5999999999999996</v>
      </c>
      <c r="DA36" s="675"/>
      <c r="DB36" s="675"/>
      <c r="DC36" s="676"/>
      <c r="DD36" s="649">
        <v>458357</v>
      </c>
      <c r="DE36" s="644"/>
      <c r="DF36" s="644"/>
      <c r="DG36" s="644"/>
      <c r="DH36" s="644"/>
      <c r="DI36" s="644"/>
      <c r="DJ36" s="644"/>
      <c r="DK36" s="645"/>
      <c r="DL36" s="649">
        <v>406044</v>
      </c>
      <c r="DM36" s="644"/>
      <c r="DN36" s="644"/>
      <c r="DO36" s="644"/>
      <c r="DP36" s="644"/>
      <c r="DQ36" s="644"/>
      <c r="DR36" s="644"/>
      <c r="DS36" s="644"/>
      <c r="DT36" s="644"/>
      <c r="DU36" s="644"/>
      <c r="DV36" s="645"/>
      <c r="DW36" s="646">
        <v>6</v>
      </c>
      <c r="DX36" s="675"/>
      <c r="DY36" s="675"/>
      <c r="DZ36" s="675"/>
      <c r="EA36" s="675"/>
      <c r="EB36" s="675"/>
      <c r="EC36" s="677"/>
    </row>
    <row r="37" spans="2:133" ht="11.25" customHeight="1" x14ac:dyDescent="0.2">
      <c r="B37" s="638" t="s">
        <v>327</v>
      </c>
      <c r="C37" s="639"/>
      <c r="D37" s="639"/>
      <c r="E37" s="639"/>
      <c r="F37" s="639"/>
      <c r="G37" s="639"/>
      <c r="H37" s="639"/>
      <c r="I37" s="639"/>
      <c r="J37" s="639"/>
      <c r="K37" s="639"/>
      <c r="L37" s="639"/>
      <c r="M37" s="639"/>
      <c r="N37" s="639"/>
      <c r="O37" s="639"/>
      <c r="P37" s="639"/>
      <c r="Q37" s="640"/>
      <c r="R37" s="641">
        <v>496000</v>
      </c>
      <c r="S37" s="644"/>
      <c r="T37" s="644"/>
      <c r="U37" s="644"/>
      <c r="V37" s="644"/>
      <c r="W37" s="644"/>
      <c r="X37" s="644"/>
      <c r="Y37" s="645"/>
      <c r="Z37" s="703">
        <v>4.4000000000000004</v>
      </c>
      <c r="AA37" s="703"/>
      <c r="AB37" s="703"/>
      <c r="AC37" s="703"/>
      <c r="AD37" s="704" t="s">
        <v>233</v>
      </c>
      <c r="AE37" s="704"/>
      <c r="AF37" s="704"/>
      <c r="AG37" s="704"/>
      <c r="AH37" s="704"/>
      <c r="AI37" s="704"/>
      <c r="AJ37" s="704"/>
      <c r="AK37" s="704"/>
      <c r="AL37" s="646" t="s">
        <v>233</v>
      </c>
      <c r="AM37" s="647"/>
      <c r="AN37" s="647"/>
      <c r="AO37" s="705"/>
      <c r="AQ37" s="678" t="s">
        <v>328</v>
      </c>
      <c r="AR37" s="679"/>
      <c r="AS37" s="679"/>
      <c r="AT37" s="679"/>
      <c r="AU37" s="679"/>
      <c r="AV37" s="679"/>
      <c r="AW37" s="679"/>
      <c r="AX37" s="679"/>
      <c r="AY37" s="680"/>
      <c r="AZ37" s="641" t="s">
        <v>233</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5246</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46101</v>
      </c>
      <c r="CS37" s="642"/>
      <c r="CT37" s="642"/>
      <c r="CU37" s="642"/>
      <c r="CV37" s="642"/>
      <c r="CW37" s="642"/>
      <c r="CX37" s="642"/>
      <c r="CY37" s="643"/>
      <c r="CZ37" s="646">
        <v>0.4</v>
      </c>
      <c r="DA37" s="675"/>
      <c r="DB37" s="675"/>
      <c r="DC37" s="676"/>
      <c r="DD37" s="649">
        <v>43596</v>
      </c>
      <c r="DE37" s="642"/>
      <c r="DF37" s="642"/>
      <c r="DG37" s="642"/>
      <c r="DH37" s="642"/>
      <c r="DI37" s="642"/>
      <c r="DJ37" s="642"/>
      <c r="DK37" s="643"/>
      <c r="DL37" s="649">
        <v>43596</v>
      </c>
      <c r="DM37" s="642"/>
      <c r="DN37" s="642"/>
      <c r="DO37" s="642"/>
      <c r="DP37" s="642"/>
      <c r="DQ37" s="642"/>
      <c r="DR37" s="642"/>
      <c r="DS37" s="642"/>
      <c r="DT37" s="642"/>
      <c r="DU37" s="642"/>
      <c r="DV37" s="643"/>
      <c r="DW37" s="646">
        <v>0.6</v>
      </c>
      <c r="DX37" s="675"/>
      <c r="DY37" s="675"/>
      <c r="DZ37" s="675"/>
      <c r="EA37" s="675"/>
      <c r="EB37" s="675"/>
      <c r="EC37" s="677"/>
    </row>
    <row r="38" spans="2:133" ht="11.25" customHeight="1" x14ac:dyDescent="0.2">
      <c r="B38" s="653" t="s">
        <v>331</v>
      </c>
      <c r="C38" s="654"/>
      <c r="D38" s="654"/>
      <c r="E38" s="654"/>
      <c r="F38" s="654"/>
      <c r="G38" s="654"/>
      <c r="H38" s="654"/>
      <c r="I38" s="654"/>
      <c r="J38" s="654"/>
      <c r="K38" s="654"/>
      <c r="L38" s="654"/>
      <c r="M38" s="654"/>
      <c r="N38" s="654"/>
      <c r="O38" s="654"/>
      <c r="P38" s="654"/>
      <c r="Q38" s="655"/>
      <c r="R38" s="656">
        <v>11261859</v>
      </c>
      <c r="S38" s="693"/>
      <c r="T38" s="693"/>
      <c r="U38" s="693"/>
      <c r="V38" s="693"/>
      <c r="W38" s="693"/>
      <c r="X38" s="693"/>
      <c r="Y38" s="698"/>
      <c r="Z38" s="699">
        <v>100</v>
      </c>
      <c r="AA38" s="699"/>
      <c r="AB38" s="699"/>
      <c r="AC38" s="699"/>
      <c r="AD38" s="700">
        <v>6277017</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176</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8361</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1792467</v>
      </c>
      <c r="CS38" s="644"/>
      <c r="CT38" s="644"/>
      <c r="CU38" s="644"/>
      <c r="CV38" s="644"/>
      <c r="CW38" s="644"/>
      <c r="CX38" s="644"/>
      <c r="CY38" s="645"/>
      <c r="CZ38" s="646">
        <v>16.5</v>
      </c>
      <c r="DA38" s="675"/>
      <c r="DB38" s="675"/>
      <c r="DC38" s="676"/>
      <c r="DD38" s="649">
        <v>1619638</v>
      </c>
      <c r="DE38" s="644"/>
      <c r="DF38" s="644"/>
      <c r="DG38" s="644"/>
      <c r="DH38" s="644"/>
      <c r="DI38" s="644"/>
      <c r="DJ38" s="644"/>
      <c r="DK38" s="645"/>
      <c r="DL38" s="649">
        <v>1377414</v>
      </c>
      <c r="DM38" s="644"/>
      <c r="DN38" s="644"/>
      <c r="DO38" s="644"/>
      <c r="DP38" s="644"/>
      <c r="DQ38" s="644"/>
      <c r="DR38" s="644"/>
      <c r="DS38" s="644"/>
      <c r="DT38" s="644"/>
      <c r="DU38" s="644"/>
      <c r="DV38" s="645"/>
      <c r="DW38" s="646">
        <v>20.3</v>
      </c>
      <c r="DX38" s="675"/>
      <c r="DY38" s="675"/>
      <c r="DZ38" s="675"/>
      <c r="EA38" s="675"/>
      <c r="EB38" s="675"/>
      <c r="EC38" s="677"/>
    </row>
    <row r="39" spans="2:133" ht="11.25" customHeight="1" x14ac:dyDescent="0.2">
      <c r="AQ39" s="678" t="s">
        <v>335</v>
      </c>
      <c r="AR39" s="679"/>
      <c r="AS39" s="679"/>
      <c r="AT39" s="679"/>
      <c r="AU39" s="679"/>
      <c r="AV39" s="679"/>
      <c r="AW39" s="679"/>
      <c r="AX39" s="679"/>
      <c r="AY39" s="680"/>
      <c r="AZ39" s="641" t="s">
        <v>176</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104</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608291</v>
      </c>
      <c r="CS39" s="642"/>
      <c r="CT39" s="642"/>
      <c r="CU39" s="642"/>
      <c r="CV39" s="642"/>
      <c r="CW39" s="642"/>
      <c r="CX39" s="642"/>
      <c r="CY39" s="643"/>
      <c r="CZ39" s="646">
        <v>5.6</v>
      </c>
      <c r="DA39" s="675"/>
      <c r="DB39" s="675"/>
      <c r="DC39" s="676"/>
      <c r="DD39" s="649">
        <v>578316</v>
      </c>
      <c r="DE39" s="642"/>
      <c r="DF39" s="642"/>
      <c r="DG39" s="642"/>
      <c r="DH39" s="642"/>
      <c r="DI39" s="642"/>
      <c r="DJ39" s="642"/>
      <c r="DK39" s="643"/>
      <c r="DL39" s="649" t="s">
        <v>233</v>
      </c>
      <c r="DM39" s="642"/>
      <c r="DN39" s="642"/>
      <c r="DO39" s="642"/>
      <c r="DP39" s="642"/>
      <c r="DQ39" s="642"/>
      <c r="DR39" s="642"/>
      <c r="DS39" s="642"/>
      <c r="DT39" s="642"/>
      <c r="DU39" s="642"/>
      <c r="DV39" s="643"/>
      <c r="DW39" s="646" t="s">
        <v>176</v>
      </c>
      <c r="DX39" s="675"/>
      <c r="DY39" s="675"/>
      <c r="DZ39" s="675"/>
      <c r="EA39" s="675"/>
      <c r="EB39" s="675"/>
      <c r="EC39" s="677"/>
    </row>
    <row r="40" spans="2:133" ht="11.25" customHeight="1" x14ac:dyDescent="0.2">
      <c r="AQ40" s="678" t="s">
        <v>339</v>
      </c>
      <c r="AR40" s="679"/>
      <c r="AS40" s="679"/>
      <c r="AT40" s="679"/>
      <c r="AU40" s="679"/>
      <c r="AV40" s="679"/>
      <c r="AW40" s="679"/>
      <c r="AX40" s="679"/>
      <c r="AY40" s="680"/>
      <c r="AZ40" s="641">
        <v>323026</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80</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37000</v>
      </c>
      <c r="CS40" s="644"/>
      <c r="CT40" s="644"/>
      <c r="CU40" s="644"/>
      <c r="CV40" s="644"/>
      <c r="CW40" s="644"/>
      <c r="CX40" s="644"/>
      <c r="CY40" s="645"/>
      <c r="CZ40" s="646">
        <v>0.3</v>
      </c>
      <c r="DA40" s="675"/>
      <c r="DB40" s="675"/>
      <c r="DC40" s="676"/>
      <c r="DD40" s="649" t="s">
        <v>176</v>
      </c>
      <c r="DE40" s="644"/>
      <c r="DF40" s="644"/>
      <c r="DG40" s="644"/>
      <c r="DH40" s="644"/>
      <c r="DI40" s="644"/>
      <c r="DJ40" s="644"/>
      <c r="DK40" s="645"/>
      <c r="DL40" s="649" t="s">
        <v>176</v>
      </c>
      <c r="DM40" s="644"/>
      <c r="DN40" s="644"/>
      <c r="DO40" s="644"/>
      <c r="DP40" s="644"/>
      <c r="DQ40" s="644"/>
      <c r="DR40" s="644"/>
      <c r="DS40" s="644"/>
      <c r="DT40" s="644"/>
      <c r="DU40" s="644"/>
      <c r="DV40" s="645"/>
      <c r="DW40" s="646" t="s">
        <v>233</v>
      </c>
      <c r="DX40" s="675"/>
      <c r="DY40" s="675"/>
      <c r="DZ40" s="675"/>
      <c r="EA40" s="675"/>
      <c r="EB40" s="675"/>
      <c r="EC40" s="677"/>
    </row>
    <row r="41" spans="2:133" ht="11.25" customHeight="1" x14ac:dyDescent="0.2">
      <c r="AQ41" s="690" t="s">
        <v>342</v>
      </c>
      <c r="AR41" s="691"/>
      <c r="AS41" s="691"/>
      <c r="AT41" s="691"/>
      <c r="AU41" s="691"/>
      <c r="AV41" s="691"/>
      <c r="AW41" s="691"/>
      <c r="AX41" s="691"/>
      <c r="AY41" s="692"/>
      <c r="AZ41" s="656">
        <v>874565</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312</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233</v>
      </c>
      <c r="CS41" s="642"/>
      <c r="CT41" s="642"/>
      <c r="CU41" s="642"/>
      <c r="CV41" s="642"/>
      <c r="CW41" s="642"/>
      <c r="CX41" s="642"/>
      <c r="CY41" s="643"/>
      <c r="CZ41" s="646" t="s">
        <v>176</v>
      </c>
      <c r="DA41" s="675"/>
      <c r="DB41" s="675"/>
      <c r="DC41" s="676"/>
      <c r="DD41" s="649" t="s">
        <v>176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2086565</v>
      </c>
      <c r="CS42" s="644"/>
      <c r="CT42" s="644"/>
      <c r="CU42" s="644"/>
      <c r="CV42" s="644"/>
      <c r="CW42" s="644"/>
      <c r="CX42" s="644"/>
      <c r="CY42" s="645"/>
      <c r="CZ42" s="646">
        <v>19.3</v>
      </c>
      <c r="DA42" s="647"/>
      <c r="DB42" s="647"/>
      <c r="DC42" s="648"/>
      <c r="DD42" s="649">
        <v>503265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32140</v>
      </c>
      <c r="CS43" s="642"/>
      <c r="CT43" s="642"/>
      <c r="CU43" s="642"/>
      <c r="CV43" s="642"/>
      <c r="CW43" s="642"/>
      <c r="CX43" s="642"/>
      <c r="CY43" s="643"/>
      <c r="CZ43" s="646">
        <v>0.3</v>
      </c>
      <c r="DA43" s="675"/>
      <c r="DB43" s="675"/>
      <c r="DC43" s="676"/>
      <c r="DD43" s="649">
        <v>32140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349</v>
      </c>
      <c r="CD44" s="669" t="s">
        <v>300</v>
      </c>
      <c r="CE44" s="670"/>
      <c r="CF44" s="638" t="s">
        <v>350</v>
      </c>
      <c r="CG44" s="639"/>
      <c r="CH44" s="639"/>
      <c r="CI44" s="639"/>
      <c r="CJ44" s="639"/>
      <c r="CK44" s="639"/>
      <c r="CL44" s="639"/>
      <c r="CM44" s="639"/>
      <c r="CN44" s="639"/>
      <c r="CO44" s="639"/>
      <c r="CP44" s="639"/>
      <c r="CQ44" s="640"/>
      <c r="CR44" s="641">
        <v>2086565</v>
      </c>
      <c r="CS44" s="644"/>
      <c r="CT44" s="644"/>
      <c r="CU44" s="644"/>
      <c r="CV44" s="644"/>
      <c r="CW44" s="644"/>
      <c r="CX44" s="644"/>
      <c r="CY44" s="645"/>
      <c r="CZ44" s="646">
        <v>19.3</v>
      </c>
      <c r="DA44" s="647"/>
      <c r="DB44" s="647"/>
      <c r="DC44" s="648"/>
      <c r="DD44" s="649">
        <v>503265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351</v>
      </c>
      <c r="CG45" s="639"/>
      <c r="CH45" s="639"/>
      <c r="CI45" s="639"/>
      <c r="CJ45" s="639"/>
      <c r="CK45" s="639"/>
      <c r="CL45" s="639"/>
      <c r="CM45" s="639"/>
      <c r="CN45" s="639"/>
      <c r="CO45" s="639"/>
      <c r="CP45" s="639"/>
      <c r="CQ45" s="640"/>
      <c r="CR45" s="641">
        <v>1852906</v>
      </c>
      <c r="CS45" s="642"/>
      <c r="CT45" s="642"/>
      <c r="CU45" s="642"/>
      <c r="CV45" s="642"/>
      <c r="CW45" s="642"/>
      <c r="CX45" s="642"/>
      <c r="CY45" s="643"/>
      <c r="CZ45" s="646">
        <v>17.100000000000001</v>
      </c>
      <c r="DA45" s="675"/>
      <c r="DB45" s="675"/>
      <c r="DC45" s="676"/>
      <c r="DD45" s="649">
        <v>353344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352</v>
      </c>
      <c r="CG46" s="639"/>
      <c r="CH46" s="639"/>
      <c r="CI46" s="639"/>
      <c r="CJ46" s="639"/>
      <c r="CK46" s="639"/>
      <c r="CL46" s="639"/>
      <c r="CM46" s="639"/>
      <c r="CN46" s="639"/>
      <c r="CO46" s="639"/>
      <c r="CP46" s="639"/>
      <c r="CQ46" s="640"/>
      <c r="CR46" s="641">
        <v>233659</v>
      </c>
      <c r="CS46" s="644"/>
      <c r="CT46" s="644"/>
      <c r="CU46" s="644"/>
      <c r="CV46" s="644"/>
      <c r="CW46" s="644"/>
      <c r="CX46" s="644"/>
      <c r="CY46" s="645"/>
      <c r="CZ46" s="646">
        <v>2.2000000000000002</v>
      </c>
      <c r="DA46" s="647"/>
      <c r="DB46" s="647"/>
      <c r="DC46" s="648"/>
      <c r="DD46" s="649">
        <v>149921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353</v>
      </c>
      <c r="CG47" s="639"/>
      <c r="CH47" s="639"/>
      <c r="CI47" s="639"/>
      <c r="CJ47" s="639"/>
      <c r="CK47" s="639"/>
      <c r="CL47" s="639"/>
      <c r="CM47" s="639"/>
      <c r="CN47" s="639"/>
      <c r="CO47" s="639"/>
      <c r="CP47" s="639"/>
      <c r="CQ47" s="640"/>
      <c r="CR47" s="641" t="s">
        <v>176</v>
      </c>
      <c r="CS47" s="642"/>
      <c r="CT47" s="642"/>
      <c r="CU47" s="642"/>
      <c r="CV47" s="642"/>
      <c r="CW47" s="642"/>
      <c r="CX47" s="642"/>
      <c r="CY47" s="643"/>
      <c r="CZ47" s="646" t="s">
        <v>233</v>
      </c>
      <c r="DA47" s="675"/>
      <c r="DB47" s="675"/>
      <c r="DC47" s="676"/>
      <c r="DD47" s="649" t="s">
        <v>176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354</v>
      </c>
      <c r="CG48" s="639"/>
      <c r="CH48" s="639"/>
      <c r="CI48" s="639"/>
      <c r="CJ48" s="639"/>
      <c r="CK48" s="639"/>
      <c r="CL48" s="639"/>
      <c r="CM48" s="639"/>
      <c r="CN48" s="639"/>
      <c r="CO48" s="639"/>
      <c r="CP48" s="639"/>
      <c r="CQ48" s="640"/>
      <c r="CR48" s="641" t="s">
        <v>233</v>
      </c>
      <c r="CS48" s="644"/>
      <c r="CT48" s="644"/>
      <c r="CU48" s="644"/>
      <c r="CV48" s="644"/>
      <c r="CW48" s="644"/>
      <c r="CX48" s="644"/>
      <c r="CY48" s="645"/>
      <c r="CZ48" s="646" t="s">
        <v>176</v>
      </c>
      <c r="DA48" s="647"/>
      <c r="DB48" s="647"/>
      <c r="DC48" s="648"/>
      <c r="DD48" s="649" t="s">
        <v>176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355</v>
      </c>
      <c r="CE49" s="654"/>
      <c r="CF49" s="654"/>
      <c r="CG49" s="654"/>
      <c r="CH49" s="654"/>
      <c r="CI49" s="654"/>
      <c r="CJ49" s="654"/>
      <c r="CK49" s="654"/>
      <c r="CL49" s="654"/>
      <c r="CM49" s="654"/>
      <c r="CN49" s="654"/>
      <c r="CO49" s="654"/>
      <c r="CP49" s="654"/>
      <c r="CQ49" s="655"/>
      <c r="CR49" s="656">
        <v>10838098</v>
      </c>
      <c r="CS49" s="657"/>
      <c r="CT49" s="657"/>
      <c r="CU49" s="657"/>
      <c r="CV49" s="657"/>
      <c r="CW49" s="657"/>
      <c r="CX49" s="657"/>
      <c r="CY49" s="658"/>
      <c r="CZ49" s="659">
        <v>100</v>
      </c>
      <c r="DA49" s="660"/>
      <c r="DB49" s="660"/>
      <c r="DC49" s="661"/>
      <c r="DD49" s="662">
        <v>7484813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JFIJI8AYz4dHzDPwOjdY2GI2FlRz0avBR2i/K3BJqMTWWVKBLCELcmVosoOFjHvLArqK8QqSNG3D9Hu3E2qWNQ==" saltValue="EGxoZQSUhTq9qB9bo9994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378</v>
      </c>
      <c r="C7" s="1120"/>
      <c r="D7" s="1120"/>
      <c r="E7" s="1120"/>
      <c r="F7" s="1120"/>
      <c r="G7" s="1120"/>
      <c r="H7" s="1120"/>
      <c r="I7" s="1120"/>
      <c r="J7" s="1120"/>
      <c r="K7" s="1120"/>
      <c r="L7" s="1120"/>
      <c r="M7" s="1120"/>
      <c r="N7" s="1120"/>
      <c r="O7" s="1120"/>
      <c r="P7" s="1121"/>
      <c r="Q7" s="1173">
        <v>11262</v>
      </c>
      <c r="R7" s="1174"/>
      <c r="S7" s="1174"/>
      <c r="T7" s="1174"/>
      <c r="U7" s="1174"/>
      <c r="V7" s="1174">
        <v>10839</v>
      </c>
      <c r="W7" s="1174"/>
      <c r="X7" s="1174"/>
      <c r="Y7" s="1174"/>
      <c r="Z7" s="1174"/>
      <c r="AA7" s="1174">
        <v>424</v>
      </c>
      <c r="AB7" s="1174"/>
      <c r="AC7" s="1174"/>
      <c r="AD7" s="1174"/>
      <c r="AE7" s="1175"/>
      <c r="AF7" s="1176">
        <v>366</v>
      </c>
      <c r="AG7" s="1177"/>
      <c r="AH7" s="1177"/>
      <c r="AI7" s="1177"/>
      <c r="AJ7" s="1178"/>
      <c r="AK7" s="1160">
        <v>458</v>
      </c>
      <c r="AL7" s="1161"/>
      <c r="AM7" s="1161"/>
      <c r="AN7" s="1161"/>
      <c r="AO7" s="1161"/>
      <c r="AP7" s="1161">
        <v>7873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564</v>
      </c>
      <c r="BS7" s="1164" t="s">
        <v>565</v>
      </c>
      <c r="BT7" s="1165"/>
      <c r="BU7" s="1165"/>
      <c r="BV7" s="1165"/>
      <c r="BW7" s="1165"/>
      <c r="BX7" s="1165"/>
      <c r="BY7" s="1165"/>
      <c r="BZ7" s="1165"/>
      <c r="CA7" s="1165"/>
      <c r="CB7" s="1165"/>
      <c r="CC7" s="1165"/>
      <c r="CD7" s="1165"/>
      <c r="CE7" s="1165"/>
      <c r="CF7" s="1165"/>
      <c r="CG7" s="1166"/>
      <c r="CH7" s="1157" t="s">
        <v>567</v>
      </c>
      <c r="CI7" s="1158"/>
      <c r="CJ7" s="1158"/>
      <c r="CK7" s="1158"/>
      <c r="CL7" s="1159"/>
      <c r="CM7" s="1157">
        <v>6</v>
      </c>
      <c r="CN7" s="1158"/>
      <c r="CO7" s="1158"/>
      <c r="CP7" s="1158"/>
      <c r="CQ7" s="1159"/>
      <c r="CR7" s="1157">
        <v>5</v>
      </c>
      <c r="CS7" s="1158"/>
      <c r="CT7" s="1158"/>
      <c r="CU7" s="1158"/>
      <c r="CV7" s="1159"/>
      <c r="CW7" s="1157" t="s">
        <v>568</v>
      </c>
      <c r="CX7" s="1158"/>
      <c r="CY7" s="1158"/>
      <c r="CZ7" s="1158"/>
      <c r="DA7" s="1159"/>
      <c r="DB7" s="1157">
        <v>688</v>
      </c>
      <c r="DC7" s="1158"/>
      <c r="DD7" s="1158"/>
      <c r="DE7" s="1158"/>
      <c r="DF7" s="1159"/>
      <c r="DG7" s="1157" t="s">
        <v>568</v>
      </c>
      <c r="DH7" s="1158"/>
      <c r="DI7" s="1158"/>
      <c r="DJ7" s="1158"/>
      <c r="DK7" s="1159"/>
      <c r="DL7" s="1157" t="s">
        <v>559</v>
      </c>
      <c r="DM7" s="1158"/>
      <c r="DN7" s="1158"/>
      <c r="DO7" s="1158"/>
      <c r="DP7" s="1159"/>
      <c r="DQ7" s="1157" t="s">
        <v>568</v>
      </c>
      <c r="DR7" s="1158"/>
      <c r="DS7" s="1158"/>
      <c r="DT7" s="1158"/>
      <c r="DU7" s="1159"/>
      <c r="DV7" s="1184"/>
      <c r="DW7" s="1185"/>
      <c r="DX7" s="1185"/>
      <c r="DY7" s="1185"/>
      <c r="DZ7" s="1186"/>
      <c r="EA7" s="234"/>
    </row>
    <row r="8" spans="1:131" s="235" customFormat="1" ht="26.25" customHeight="1" x14ac:dyDescent="0.2">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566</v>
      </c>
      <c r="BT8" s="1084"/>
      <c r="BU8" s="1084"/>
      <c r="BV8" s="1084"/>
      <c r="BW8" s="1084"/>
      <c r="BX8" s="1084"/>
      <c r="BY8" s="1084"/>
      <c r="BZ8" s="1084"/>
      <c r="CA8" s="1084"/>
      <c r="CB8" s="1084"/>
      <c r="CC8" s="1084"/>
      <c r="CD8" s="1084"/>
      <c r="CE8" s="1084"/>
      <c r="CF8" s="1084"/>
      <c r="CG8" s="1085"/>
      <c r="CH8" s="1058" t="s">
        <v>567</v>
      </c>
      <c r="CI8" s="1059"/>
      <c r="CJ8" s="1059"/>
      <c r="CK8" s="1059"/>
      <c r="CL8" s="1060"/>
      <c r="CM8" s="1058">
        <v>1835</v>
      </c>
      <c r="CN8" s="1059"/>
      <c r="CO8" s="1059"/>
      <c r="CP8" s="1059"/>
      <c r="CQ8" s="1060"/>
      <c r="CR8" s="1058" t="s">
        <v>568</v>
      </c>
      <c r="CS8" s="1059"/>
      <c r="CT8" s="1059"/>
      <c r="CU8" s="1059"/>
      <c r="CV8" s="1060"/>
      <c r="CW8" s="1058" t="s">
        <v>568</v>
      </c>
      <c r="CX8" s="1059"/>
      <c r="CY8" s="1059"/>
      <c r="CZ8" s="1059"/>
      <c r="DA8" s="1060"/>
      <c r="DB8" s="1058" t="s">
        <v>568</v>
      </c>
      <c r="DC8" s="1059"/>
      <c r="DD8" s="1059"/>
      <c r="DE8" s="1059"/>
      <c r="DF8" s="1060"/>
      <c r="DG8" s="1058" t="s">
        <v>568</v>
      </c>
      <c r="DH8" s="1059"/>
      <c r="DI8" s="1059"/>
      <c r="DJ8" s="1059"/>
      <c r="DK8" s="1060"/>
      <c r="DL8" s="1058" t="s">
        <v>568</v>
      </c>
      <c r="DM8" s="1059"/>
      <c r="DN8" s="1059"/>
      <c r="DO8" s="1059"/>
      <c r="DP8" s="1060"/>
      <c r="DQ8" s="1058" t="s">
        <v>568</v>
      </c>
      <c r="DR8" s="1059"/>
      <c r="DS8" s="1059"/>
      <c r="DT8" s="1059"/>
      <c r="DU8" s="1060"/>
      <c r="DV8" s="1061"/>
      <c r="DW8" s="1062"/>
      <c r="DX8" s="1062"/>
      <c r="DY8" s="1062"/>
      <c r="DZ8" s="1063"/>
      <c r="EA8" s="234"/>
    </row>
    <row r="9" spans="1:131" s="235" customFormat="1" ht="26.25" customHeight="1" x14ac:dyDescent="0.2">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2">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380</v>
      </c>
      <c r="B23" s="1013" t="s">
        <v>381</v>
      </c>
      <c r="C23" s="1014"/>
      <c r="D23" s="1014"/>
      <c r="E23" s="1014"/>
      <c r="F23" s="1014"/>
      <c r="G23" s="1014"/>
      <c r="H23" s="1014"/>
      <c r="I23" s="1014"/>
      <c r="J23" s="1014"/>
      <c r="K23" s="1014"/>
      <c r="L23" s="1014"/>
      <c r="M23" s="1014"/>
      <c r="N23" s="1014"/>
      <c r="O23" s="1014"/>
      <c r="P23" s="1015"/>
      <c r="Q23" s="1137">
        <v>11262</v>
      </c>
      <c r="R23" s="1138"/>
      <c r="S23" s="1138"/>
      <c r="T23" s="1138"/>
      <c r="U23" s="1138"/>
      <c r="V23" s="1138">
        <v>10839</v>
      </c>
      <c r="W23" s="1138"/>
      <c r="X23" s="1138"/>
      <c r="Y23" s="1138"/>
      <c r="Z23" s="1138"/>
      <c r="AA23" s="1138">
        <v>424</v>
      </c>
      <c r="AB23" s="1138"/>
      <c r="AC23" s="1138"/>
      <c r="AD23" s="1138"/>
      <c r="AE23" s="1139"/>
      <c r="AF23" s="1140">
        <v>366</v>
      </c>
      <c r="AG23" s="1138"/>
      <c r="AH23" s="1138"/>
      <c r="AI23" s="1138"/>
      <c r="AJ23" s="1141"/>
      <c r="AK23" s="1142"/>
      <c r="AL23" s="1143"/>
      <c r="AM23" s="1143"/>
      <c r="AN23" s="1143"/>
      <c r="AO23" s="1143"/>
      <c r="AP23" s="1138">
        <v>7873</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361</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393</v>
      </c>
      <c r="C28" s="1120"/>
      <c r="D28" s="1120"/>
      <c r="E28" s="1120"/>
      <c r="F28" s="1120"/>
      <c r="G28" s="1120"/>
      <c r="H28" s="1120"/>
      <c r="I28" s="1120"/>
      <c r="J28" s="1120"/>
      <c r="K28" s="1120"/>
      <c r="L28" s="1120"/>
      <c r="M28" s="1120"/>
      <c r="N28" s="1120"/>
      <c r="O28" s="1120"/>
      <c r="P28" s="1121"/>
      <c r="Q28" s="1122">
        <v>4472</v>
      </c>
      <c r="R28" s="1123"/>
      <c r="S28" s="1123"/>
      <c r="T28" s="1123"/>
      <c r="U28" s="1123"/>
      <c r="V28" s="1123">
        <v>4377</v>
      </c>
      <c r="W28" s="1123"/>
      <c r="X28" s="1123"/>
      <c r="Y28" s="1123"/>
      <c r="Z28" s="1123"/>
      <c r="AA28" s="1123">
        <v>95</v>
      </c>
      <c r="AB28" s="1123"/>
      <c r="AC28" s="1123"/>
      <c r="AD28" s="1123"/>
      <c r="AE28" s="1124"/>
      <c r="AF28" s="1125">
        <v>95</v>
      </c>
      <c r="AG28" s="1123"/>
      <c r="AH28" s="1123"/>
      <c r="AI28" s="1123"/>
      <c r="AJ28" s="1126"/>
      <c r="AK28" s="1127">
        <v>372</v>
      </c>
      <c r="AL28" s="1115"/>
      <c r="AM28" s="1115"/>
      <c r="AN28" s="1115"/>
      <c r="AO28" s="1115"/>
      <c r="AP28" s="1115" t="s">
        <v>560</v>
      </c>
      <c r="AQ28" s="1115"/>
      <c r="AR28" s="1115"/>
      <c r="AS28" s="1115"/>
      <c r="AT28" s="1115"/>
      <c r="AU28" s="1115" t="s">
        <v>561</v>
      </c>
      <c r="AV28" s="1115"/>
      <c r="AW28" s="1115"/>
      <c r="AX28" s="1115"/>
      <c r="AY28" s="1115"/>
      <c r="AZ28" s="1116" t="s">
        <v>562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394</v>
      </c>
      <c r="C29" s="1107"/>
      <c r="D29" s="1107"/>
      <c r="E29" s="1107"/>
      <c r="F29" s="1107"/>
      <c r="G29" s="1107"/>
      <c r="H29" s="1107"/>
      <c r="I29" s="1107"/>
      <c r="J29" s="1107"/>
      <c r="K29" s="1107"/>
      <c r="L29" s="1107"/>
      <c r="M29" s="1107"/>
      <c r="N29" s="1107"/>
      <c r="O29" s="1107"/>
      <c r="P29" s="1108"/>
      <c r="Q29" s="1112">
        <v>3033</v>
      </c>
      <c r="R29" s="1113"/>
      <c r="S29" s="1113"/>
      <c r="T29" s="1113"/>
      <c r="U29" s="1113"/>
      <c r="V29" s="1113">
        <v>2889</v>
      </c>
      <c r="W29" s="1113"/>
      <c r="X29" s="1113"/>
      <c r="Y29" s="1113"/>
      <c r="Z29" s="1113"/>
      <c r="AA29" s="1113">
        <v>144</v>
      </c>
      <c r="AB29" s="1113"/>
      <c r="AC29" s="1113"/>
      <c r="AD29" s="1113"/>
      <c r="AE29" s="1114"/>
      <c r="AF29" s="1088">
        <v>144</v>
      </c>
      <c r="AG29" s="1089"/>
      <c r="AH29" s="1089"/>
      <c r="AI29" s="1089"/>
      <c r="AJ29" s="1090"/>
      <c r="AK29" s="1049">
        <v>459</v>
      </c>
      <c r="AL29" s="1040"/>
      <c r="AM29" s="1040"/>
      <c r="AN29" s="1040"/>
      <c r="AO29" s="1040"/>
      <c r="AP29" s="1040" t="s">
        <v>563</v>
      </c>
      <c r="AQ29" s="1040"/>
      <c r="AR29" s="1040"/>
      <c r="AS29" s="1040"/>
      <c r="AT29" s="1040"/>
      <c r="AU29" s="1040" t="s">
        <v>563</v>
      </c>
      <c r="AV29" s="1040"/>
      <c r="AW29" s="1040"/>
      <c r="AX29" s="1040"/>
      <c r="AY29" s="1040"/>
      <c r="AZ29" s="1040" t="s">
        <v>563</v>
      </c>
      <c r="BA29" s="1040"/>
      <c r="BB29" s="1040"/>
      <c r="BC29" s="1040"/>
      <c r="BD29" s="1040"/>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395</v>
      </c>
      <c r="C30" s="1107"/>
      <c r="D30" s="1107"/>
      <c r="E30" s="1107"/>
      <c r="F30" s="1107"/>
      <c r="G30" s="1107"/>
      <c r="H30" s="1107"/>
      <c r="I30" s="1107"/>
      <c r="J30" s="1107"/>
      <c r="K30" s="1107"/>
      <c r="L30" s="1107"/>
      <c r="M30" s="1107"/>
      <c r="N30" s="1107"/>
      <c r="O30" s="1107"/>
      <c r="P30" s="1108"/>
      <c r="Q30" s="1112">
        <v>959</v>
      </c>
      <c r="R30" s="1113"/>
      <c r="S30" s="1113"/>
      <c r="T30" s="1113"/>
      <c r="U30" s="1113"/>
      <c r="V30" s="1113">
        <v>930</v>
      </c>
      <c r="W30" s="1113"/>
      <c r="X30" s="1113"/>
      <c r="Y30" s="1113"/>
      <c r="Z30" s="1113"/>
      <c r="AA30" s="1113">
        <v>29</v>
      </c>
      <c r="AB30" s="1113"/>
      <c r="AC30" s="1113"/>
      <c r="AD30" s="1113"/>
      <c r="AE30" s="1114"/>
      <c r="AF30" s="1088">
        <v>29</v>
      </c>
      <c r="AG30" s="1089"/>
      <c r="AH30" s="1089"/>
      <c r="AI30" s="1089"/>
      <c r="AJ30" s="1090"/>
      <c r="AK30" s="1049">
        <v>416</v>
      </c>
      <c r="AL30" s="1040"/>
      <c r="AM30" s="1040"/>
      <c r="AN30" s="1040"/>
      <c r="AO30" s="1040"/>
      <c r="AP30" s="1040" t="s">
        <v>563</v>
      </c>
      <c r="AQ30" s="1040"/>
      <c r="AR30" s="1040"/>
      <c r="AS30" s="1040"/>
      <c r="AT30" s="1040"/>
      <c r="AU30" s="1040" t="s">
        <v>563</v>
      </c>
      <c r="AV30" s="1040"/>
      <c r="AW30" s="1040"/>
      <c r="AX30" s="1040"/>
      <c r="AY30" s="1040"/>
      <c r="AZ30" s="1040" t="s">
        <v>563</v>
      </c>
      <c r="BA30" s="1040"/>
      <c r="BB30" s="1040"/>
      <c r="BC30" s="1040"/>
      <c r="BD30" s="1040"/>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t="s">
        <v>396</v>
      </c>
      <c r="C31" s="1107"/>
      <c r="D31" s="1107"/>
      <c r="E31" s="1107"/>
      <c r="F31" s="1107"/>
      <c r="G31" s="1107"/>
      <c r="H31" s="1107"/>
      <c r="I31" s="1107"/>
      <c r="J31" s="1107"/>
      <c r="K31" s="1107"/>
      <c r="L31" s="1107"/>
      <c r="M31" s="1107"/>
      <c r="N31" s="1107"/>
      <c r="O31" s="1107"/>
      <c r="P31" s="1108"/>
      <c r="Q31" s="1112">
        <v>1720</v>
      </c>
      <c r="R31" s="1113"/>
      <c r="S31" s="1113"/>
      <c r="T31" s="1113"/>
      <c r="U31" s="1113"/>
      <c r="V31" s="1113">
        <v>1655</v>
      </c>
      <c r="W31" s="1113"/>
      <c r="X31" s="1113"/>
      <c r="Y31" s="1113"/>
      <c r="Z31" s="1113"/>
      <c r="AA31" s="1113">
        <v>65</v>
      </c>
      <c r="AB31" s="1113"/>
      <c r="AC31" s="1113"/>
      <c r="AD31" s="1113"/>
      <c r="AE31" s="1114"/>
      <c r="AF31" s="1088">
        <v>43</v>
      </c>
      <c r="AG31" s="1089"/>
      <c r="AH31" s="1089"/>
      <c r="AI31" s="1089"/>
      <c r="AJ31" s="1090"/>
      <c r="AK31" s="1049">
        <v>595</v>
      </c>
      <c r="AL31" s="1040"/>
      <c r="AM31" s="1040"/>
      <c r="AN31" s="1040"/>
      <c r="AO31" s="1040"/>
      <c r="AP31" s="1040">
        <v>9456</v>
      </c>
      <c r="AQ31" s="1040"/>
      <c r="AR31" s="1040"/>
      <c r="AS31" s="1040"/>
      <c r="AT31" s="1040"/>
      <c r="AU31" s="1040">
        <v>7631</v>
      </c>
      <c r="AV31" s="1040"/>
      <c r="AW31" s="1040"/>
      <c r="AX31" s="1040"/>
      <c r="AY31" s="1040"/>
      <c r="AZ31" s="1040" t="s">
        <v>563</v>
      </c>
      <c r="BA31" s="1040"/>
      <c r="BB31" s="1040"/>
      <c r="BC31" s="1040"/>
      <c r="BD31" s="1040"/>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380</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311</v>
      </c>
      <c r="AG63" s="1028"/>
      <c r="AH63" s="1028"/>
      <c r="AI63" s="1028"/>
      <c r="AJ63" s="1099"/>
      <c r="AK63" s="1100"/>
      <c r="AL63" s="1032"/>
      <c r="AM63" s="1032"/>
      <c r="AN63" s="1032"/>
      <c r="AO63" s="1032"/>
      <c r="AP63" s="1028">
        <v>9456</v>
      </c>
      <c r="AQ63" s="1028"/>
      <c r="AR63" s="1028"/>
      <c r="AS63" s="1028"/>
      <c r="AT63" s="1028"/>
      <c r="AU63" s="1028">
        <v>7631</v>
      </c>
      <c r="AV63" s="1028"/>
      <c r="AW63" s="1028"/>
      <c r="AX63" s="1028"/>
      <c r="AY63" s="1028"/>
      <c r="AZ63" s="1094"/>
      <c r="BA63" s="1094"/>
      <c r="BB63" s="1094"/>
      <c r="BC63" s="1094"/>
      <c r="BD63" s="1094"/>
      <c r="BE63" s="1029"/>
      <c r="BF63" s="1029"/>
      <c r="BG63" s="1029"/>
      <c r="BH63" s="1029"/>
      <c r="BI63" s="1030"/>
      <c r="BJ63" s="1095" t="s">
        <v>176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401</v>
      </c>
      <c r="B66" s="1065"/>
      <c r="C66" s="1065"/>
      <c r="D66" s="1065"/>
      <c r="E66" s="1065"/>
      <c r="F66" s="1065"/>
      <c r="G66" s="1065"/>
      <c r="H66" s="1065"/>
      <c r="I66" s="1065"/>
      <c r="J66" s="1065"/>
      <c r="K66" s="1065"/>
      <c r="L66" s="1065"/>
      <c r="M66" s="1065"/>
      <c r="N66" s="1065"/>
      <c r="O66" s="1065"/>
      <c r="P66" s="1066"/>
      <c r="Q66" s="1070" t="s">
        <v>402</v>
      </c>
      <c r="R66" s="1071"/>
      <c r="S66" s="1071"/>
      <c r="T66" s="1071"/>
      <c r="U66" s="1072"/>
      <c r="V66" s="1070" t="s">
        <v>403</v>
      </c>
      <c r="W66" s="1071"/>
      <c r="X66" s="1071"/>
      <c r="Y66" s="1071"/>
      <c r="Z66" s="1072"/>
      <c r="AA66" s="1070" t="s">
        <v>404</v>
      </c>
      <c r="AB66" s="1071"/>
      <c r="AC66" s="1071"/>
      <c r="AD66" s="1071"/>
      <c r="AE66" s="1072"/>
      <c r="AF66" s="1076" t="s">
        <v>405</v>
      </c>
      <c r="AG66" s="1077"/>
      <c r="AH66" s="1077"/>
      <c r="AI66" s="1077"/>
      <c r="AJ66" s="1078"/>
      <c r="AK66" s="1070" t="s">
        <v>406</v>
      </c>
      <c r="AL66" s="1065"/>
      <c r="AM66" s="1065"/>
      <c r="AN66" s="1065"/>
      <c r="AO66" s="1066"/>
      <c r="AP66" s="1070" t="s">
        <v>407</v>
      </c>
      <c r="AQ66" s="1071"/>
      <c r="AR66" s="1071"/>
      <c r="AS66" s="1071"/>
      <c r="AT66" s="1072"/>
      <c r="AU66" s="1070" t="s">
        <v>408</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569</v>
      </c>
      <c r="C68" s="1055"/>
      <c r="D68" s="1055"/>
      <c r="E68" s="1055"/>
      <c r="F68" s="1055"/>
      <c r="G68" s="1055"/>
      <c r="H68" s="1055"/>
      <c r="I68" s="1055"/>
      <c r="J68" s="1055"/>
      <c r="K68" s="1055"/>
      <c r="L68" s="1055"/>
      <c r="M68" s="1055"/>
      <c r="N68" s="1055"/>
      <c r="O68" s="1055"/>
      <c r="P68" s="1056"/>
      <c r="Q68" s="1057">
        <v>3920</v>
      </c>
      <c r="R68" s="1051"/>
      <c r="S68" s="1051"/>
      <c r="T68" s="1051"/>
      <c r="U68" s="1051"/>
      <c r="V68" s="1051">
        <v>3739</v>
      </c>
      <c r="W68" s="1051"/>
      <c r="X68" s="1051"/>
      <c r="Y68" s="1051"/>
      <c r="Z68" s="1051"/>
      <c r="AA68" s="1051">
        <v>180</v>
      </c>
      <c r="AB68" s="1051"/>
      <c r="AC68" s="1051"/>
      <c r="AD68" s="1051"/>
      <c r="AE68" s="1051"/>
      <c r="AF68" s="1051">
        <v>180</v>
      </c>
      <c r="AG68" s="1051"/>
      <c r="AH68" s="1051"/>
      <c r="AI68" s="1051"/>
      <c r="AJ68" s="1051"/>
      <c r="AK68" s="1051">
        <v>1</v>
      </c>
      <c r="AL68" s="1051"/>
      <c r="AM68" s="1051"/>
      <c r="AN68" s="1051"/>
      <c r="AO68" s="1051"/>
      <c r="AP68" s="1051" t="s">
        <v>573</v>
      </c>
      <c r="AQ68" s="1051"/>
      <c r="AR68" s="1051"/>
      <c r="AS68" s="1051"/>
      <c r="AT68" s="1051"/>
      <c r="AU68" s="1051" t="s">
        <v>573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570</v>
      </c>
      <c r="C69" s="1044"/>
      <c r="D69" s="1044"/>
      <c r="E69" s="1044"/>
      <c r="F69" s="1044"/>
      <c r="G69" s="1044"/>
      <c r="H69" s="1044"/>
      <c r="I69" s="1044"/>
      <c r="J69" s="1044"/>
      <c r="K69" s="1044"/>
      <c r="L69" s="1044"/>
      <c r="M69" s="1044"/>
      <c r="N69" s="1044"/>
      <c r="O69" s="1044"/>
      <c r="P69" s="1045"/>
      <c r="Q69" s="1046">
        <v>3570</v>
      </c>
      <c r="R69" s="1040"/>
      <c r="S69" s="1040"/>
      <c r="T69" s="1040"/>
      <c r="U69" s="1040"/>
      <c r="V69" s="1040">
        <v>3100</v>
      </c>
      <c r="W69" s="1040"/>
      <c r="X69" s="1040"/>
      <c r="Y69" s="1040"/>
      <c r="Z69" s="1040"/>
      <c r="AA69" s="1040">
        <v>470</v>
      </c>
      <c r="AB69" s="1040"/>
      <c r="AC69" s="1040"/>
      <c r="AD69" s="1040"/>
      <c r="AE69" s="1040"/>
      <c r="AF69" s="1040">
        <v>470</v>
      </c>
      <c r="AG69" s="1040"/>
      <c r="AH69" s="1040"/>
      <c r="AI69" s="1040"/>
      <c r="AJ69" s="1040"/>
      <c r="AK69" s="1040">
        <v>63</v>
      </c>
      <c r="AL69" s="1040"/>
      <c r="AM69" s="1040"/>
      <c r="AN69" s="1040"/>
      <c r="AO69" s="1040"/>
      <c r="AP69" s="1040" t="s">
        <v>574</v>
      </c>
      <c r="AQ69" s="1040"/>
      <c r="AR69" s="1040"/>
      <c r="AS69" s="1040"/>
      <c r="AT69" s="1040"/>
      <c r="AU69" s="1040" t="s">
        <v>574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571</v>
      </c>
      <c r="C70" s="1044"/>
      <c r="D70" s="1044"/>
      <c r="E70" s="1044"/>
      <c r="F70" s="1044"/>
      <c r="G70" s="1044"/>
      <c r="H70" s="1044"/>
      <c r="I70" s="1044"/>
      <c r="J70" s="1044"/>
      <c r="K70" s="1044"/>
      <c r="L70" s="1044"/>
      <c r="M70" s="1044"/>
      <c r="N70" s="1044"/>
      <c r="O70" s="1044"/>
      <c r="P70" s="1045"/>
      <c r="Q70" s="1046">
        <v>883572</v>
      </c>
      <c r="R70" s="1040"/>
      <c r="S70" s="1040"/>
      <c r="T70" s="1040"/>
      <c r="U70" s="1040"/>
      <c r="V70" s="1040">
        <v>863176</v>
      </c>
      <c r="W70" s="1040"/>
      <c r="X70" s="1040"/>
      <c r="Y70" s="1040"/>
      <c r="Z70" s="1040"/>
      <c r="AA70" s="1040">
        <v>20396</v>
      </c>
      <c r="AB70" s="1040"/>
      <c r="AC70" s="1040"/>
      <c r="AD70" s="1040"/>
      <c r="AE70" s="1040"/>
      <c r="AF70" s="1040">
        <v>20396</v>
      </c>
      <c r="AG70" s="1040"/>
      <c r="AH70" s="1040"/>
      <c r="AI70" s="1040"/>
      <c r="AJ70" s="1040"/>
      <c r="AK70" s="1040">
        <v>5429</v>
      </c>
      <c r="AL70" s="1040"/>
      <c r="AM70" s="1040"/>
      <c r="AN70" s="1040"/>
      <c r="AO70" s="1040"/>
      <c r="AP70" s="1040" t="s">
        <v>574</v>
      </c>
      <c r="AQ70" s="1040"/>
      <c r="AR70" s="1040"/>
      <c r="AS70" s="1040"/>
      <c r="AT70" s="1040"/>
      <c r="AU70" s="1040" t="s">
        <v>574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572</v>
      </c>
      <c r="C71" s="1044"/>
      <c r="D71" s="1044"/>
      <c r="E71" s="1044"/>
      <c r="F71" s="1044"/>
      <c r="G71" s="1044"/>
      <c r="H71" s="1044"/>
      <c r="I71" s="1044"/>
      <c r="J71" s="1044"/>
      <c r="K71" s="1044"/>
      <c r="L71" s="1044"/>
      <c r="M71" s="1044"/>
      <c r="N71" s="1044"/>
      <c r="O71" s="1044"/>
      <c r="P71" s="1045"/>
      <c r="Q71" s="1046">
        <v>749</v>
      </c>
      <c r="R71" s="1040"/>
      <c r="S71" s="1040"/>
      <c r="T71" s="1040"/>
      <c r="U71" s="1040"/>
      <c r="V71" s="1040">
        <v>691</v>
      </c>
      <c r="W71" s="1040"/>
      <c r="X71" s="1040"/>
      <c r="Y71" s="1040"/>
      <c r="Z71" s="1040"/>
      <c r="AA71" s="1040">
        <v>57</v>
      </c>
      <c r="AB71" s="1040"/>
      <c r="AC71" s="1040"/>
      <c r="AD71" s="1040"/>
      <c r="AE71" s="1040"/>
      <c r="AF71" s="1040">
        <v>57</v>
      </c>
      <c r="AG71" s="1040"/>
      <c r="AH71" s="1040"/>
      <c r="AI71" s="1040"/>
      <c r="AJ71" s="1040"/>
      <c r="AK71" s="1040">
        <v>57</v>
      </c>
      <c r="AL71" s="1040"/>
      <c r="AM71" s="1040"/>
      <c r="AN71" s="1040"/>
      <c r="AO71" s="1040"/>
      <c r="AP71" s="1040" t="s">
        <v>574</v>
      </c>
      <c r="AQ71" s="1040"/>
      <c r="AR71" s="1040"/>
      <c r="AS71" s="1040"/>
      <c r="AT71" s="1040"/>
      <c r="AU71" s="1040" t="s">
        <v>574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380</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21104</v>
      </c>
      <c r="AG88" s="1028"/>
      <c r="AH88" s="1028"/>
      <c r="AI88" s="1028"/>
      <c r="AJ88" s="1028"/>
      <c r="AK88" s="1032"/>
      <c r="AL88" s="1032"/>
      <c r="AM88" s="1032"/>
      <c r="AN88" s="1032"/>
      <c r="AO88" s="1032"/>
      <c r="AP88" s="1028" t="s">
        <v>575</v>
      </c>
      <c r="AQ88" s="1028"/>
      <c r="AR88" s="1028"/>
      <c r="AS88" s="1028"/>
      <c r="AT88" s="1028"/>
      <c r="AU88" s="1028" t="s">
        <v>575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t="s">
        <v>576</v>
      </c>
      <c r="CX102" s="1020"/>
      <c r="CY102" s="1020"/>
      <c r="CZ102" s="1020"/>
      <c r="DA102" s="1021"/>
      <c r="DB102" s="1019">
        <v>688</v>
      </c>
      <c r="DC102" s="1020"/>
      <c r="DD102" s="1020"/>
      <c r="DE102" s="1020"/>
      <c r="DF102" s="1021"/>
      <c r="DG102" s="1019" t="s">
        <v>559</v>
      </c>
      <c r="DH102" s="1020"/>
      <c r="DI102" s="1020"/>
      <c r="DJ102" s="1020"/>
      <c r="DK102" s="1021"/>
      <c r="DL102" s="1019" t="s">
        <v>576</v>
      </c>
      <c r="DM102" s="1020"/>
      <c r="DN102" s="1020"/>
      <c r="DO102" s="1020"/>
      <c r="DP102" s="1021"/>
      <c r="DQ102" s="1019" t="s">
        <v>576</v>
      </c>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299</v>
      </c>
      <c r="AG109" s="963"/>
      <c r="AH109" s="963"/>
      <c r="AI109" s="963"/>
      <c r="AJ109" s="964"/>
      <c r="AK109" s="965" t="s">
        <v>298</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299</v>
      </c>
      <c r="BW109" s="963"/>
      <c r="BX109" s="963"/>
      <c r="BY109" s="963"/>
      <c r="BZ109" s="964"/>
      <c r="CA109" s="965" t="s">
        <v>298</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299</v>
      </c>
      <c r="DM109" s="963"/>
      <c r="DN109" s="963"/>
      <c r="DO109" s="963"/>
      <c r="DP109" s="964"/>
      <c r="DQ109" s="965" t="s">
        <v>298</v>
      </c>
      <c r="DR109" s="963"/>
      <c r="DS109" s="963"/>
      <c r="DT109" s="963"/>
      <c r="DU109" s="964"/>
      <c r="DV109" s="965" t="s">
        <v>419</v>
      </c>
      <c r="DW109" s="963"/>
      <c r="DX109" s="963"/>
      <c r="DY109" s="963"/>
      <c r="DZ109" s="994"/>
    </row>
    <row r="110" spans="1:131" s="226" customFormat="1" ht="26.25" customHeight="1" x14ac:dyDescent="0.2">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590244</v>
      </c>
      <c r="AB110" s="956"/>
      <c r="AC110" s="956"/>
      <c r="AD110" s="956"/>
      <c r="AE110" s="957"/>
      <c r="AF110" s="958">
        <v>633616</v>
      </c>
      <c r="AG110" s="956"/>
      <c r="AH110" s="956"/>
      <c r="AI110" s="956"/>
      <c r="AJ110" s="957"/>
      <c r="AK110" s="958">
        <v>660288</v>
      </c>
      <c r="AL110" s="956"/>
      <c r="AM110" s="956"/>
      <c r="AN110" s="956"/>
      <c r="AO110" s="957"/>
      <c r="AP110" s="959">
        <v>11</v>
      </c>
      <c r="AQ110" s="960"/>
      <c r="AR110" s="960"/>
      <c r="AS110" s="960"/>
      <c r="AT110" s="961"/>
      <c r="AU110" s="995" t="s">
        <v>65</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7317599</v>
      </c>
      <c r="BR110" s="903"/>
      <c r="BS110" s="903"/>
      <c r="BT110" s="903"/>
      <c r="BU110" s="903"/>
      <c r="BV110" s="903">
        <v>7371900</v>
      </c>
      <c r="BW110" s="903"/>
      <c r="BX110" s="903"/>
      <c r="BY110" s="903"/>
      <c r="BZ110" s="903"/>
      <c r="CA110" s="903">
        <v>7873254</v>
      </c>
      <c r="CB110" s="903"/>
      <c r="CC110" s="903"/>
      <c r="CD110" s="903"/>
      <c r="CE110" s="903"/>
      <c r="CF110" s="927">
        <v>131.5</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425</v>
      </c>
      <c r="DH110" s="903"/>
      <c r="DI110" s="903"/>
      <c r="DJ110" s="903"/>
      <c r="DK110" s="903"/>
      <c r="DL110" s="903" t="s">
        <v>425</v>
      </c>
      <c r="DM110" s="903"/>
      <c r="DN110" s="903"/>
      <c r="DO110" s="903"/>
      <c r="DP110" s="903"/>
      <c r="DQ110" s="903" t="s">
        <v>426</v>
      </c>
      <c r="DR110" s="903"/>
      <c r="DS110" s="903"/>
      <c r="DT110" s="903"/>
      <c r="DU110" s="903"/>
      <c r="DV110" s="904" t="s">
        <v>426</v>
      </c>
      <c r="DW110" s="904"/>
      <c r="DX110" s="904"/>
      <c r="DY110" s="904"/>
      <c r="DZ110" s="905"/>
    </row>
    <row r="111" spans="1:131" s="226" customFormat="1" ht="26.25" customHeight="1" x14ac:dyDescent="0.2">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425</v>
      </c>
      <c r="AB111" s="984"/>
      <c r="AC111" s="984"/>
      <c r="AD111" s="984"/>
      <c r="AE111" s="985"/>
      <c r="AF111" s="986" t="s">
        <v>425</v>
      </c>
      <c r="AG111" s="984"/>
      <c r="AH111" s="984"/>
      <c r="AI111" s="984"/>
      <c r="AJ111" s="985"/>
      <c r="AK111" s="986" t="s">
        <v>426</v>
      </c>
      <c r="AL111" s="984"/>
      <c r="AM111" s="984"/>
      <c r="AN111" s="984"/>
      <c r="AO111" s="985"/>
      <c r="AP111" s="987" t="s">
        <v>426</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v>708175</v>
      </c>
      <c r="BR111" s="875"/>
      <c r="BS111" s="875"/>
      <c r="BT111" s="875"/>
      <c r="BU111" s="875"/>
      <c r="BV111" s="875">
        <v>708175</v>
      </c>
      <c r="BW111" s="875"/>
      <c r="BX111" s="875"/>
      <c r="BY111" s="875"/>
      <c r="BZ111" s="875"/>
      <c r="CA111" s="875">
        <v>688352</v>
      </c>
      <c r="CB111" s="875"/>
      <c r="CC111" s="875"/>
      <c r="CD111" s="875"/>
      <c r="CE111" s="875"/>
      <c r="CF111" s="936">
        <v>11.5</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425</v>
      </c>
      <c r="DH111" s="875"/>
      <c r="DI111" s="875"/>
      <c r="DJ111" s="875"/>
      <c r="DK111" s="875"/>
      <c r="DL111" s="875" t="s">
        <v>425</v>
      </c>
      <c r="DM111" s="875"/>
      <c r="DN111" s="875"/>
      <c r="DO111" s="875"/>
      <c r="DP111" s="875"/>
      <c r="DQ111" s="875" t="s">
        <v>425</v>
      </c>
      <c r="DR111" s="875"/>
      <c r="DS111" s="875"/>
      <c r="DT111" s="875"/>
      <c r="DU111" s="875"/>
      <c r="DV111" s="852" t="s">
        <v>426</v>
      </c>
      <c r="DW111" s="852"/>
      <c r="DX111" s="852"/>
      <c r="DY111" s="852"/>
      <c r="DZ111" s="853"/>
    </row>
    <row r="112" spans="1:131" s="226" customFormat="1" ht="26.25" customHeight="1" x14ac:dyDescent="0.2">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426</v>
      </c>
      <c r="AB112" s="838"/>
      <c r="AC112" s="838"/>
      <c r="AD112" s="838"/>
      <c r="AE112" s="839"/>
      <c r="AF112" s="840" t="s">
        <v>425</v>
      </c>
      <c r="AG112" s="838"/>
      <c r="AH112" s="838"/>
      <c r="AI112" s="838"/>
      <c r="AJ112" s="839"/>
      <c r="AK112" s="840" t="s">
        <v>425</v>
      </c>
      <c r="AL112" s="838"/>
      <c r="AM112" s="838"/>
      <c r="AN112" s="838"/>
      <c r="AO112" s="839"/>
      <c r="AP112" s="885" t="s">
        <v>176</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6559080</v>
      </c>
      <c r="BR112" s="875"/>
      <c r="BS112" s="875"/>
      <c r="BT112" s="875"/>
      <c r="BU112" s="875"/>
      <c r="BV112" s="875">
        <v>6896367</v>
      </c>
      <c r="BW112" s="875"/>
      <c r="BX112" s="875"/>
      <c r="BY112" s="875"/>
      <c r="BZ112" s="875"/>
      <c r="CA112" s="875">
        <v>7630849</v>
      </c>
      <c r="CB112" s="875"/>
      <c r="CC112" s="875"/>
      <c r="CD112" s="875"/>
      <c r="CE112" s="875"/>
      <c r="CF112" s="936">
        <v>127.5</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176</v>
      </c>
      <c r="DH112" s="875"/>
      <c r="DI112" s="875"/>
      <c r="DJ112" s="875"/>
      <c r="DK112" s="875"/>
      <c r="DL112" s="875" t="s">
        <v>426</v>
      </c>
      <c r="DM112" s="875"/>
      <c r="DN112" s="875"/>
      <c r="DO112" s="875"/>
      <c r="DP112" s="875"/>
      <c r="DQ112" s="875" t="s">
        <v>176</v>
      </c>
      <c r="DR112" s="875"/>
      <c r="DS112" s="875"/>
      <c r="DT112" s="875"/>
      <c r="DU112" s="875"/>
      <c r="DV112" s="852" t="s">
        <v>425</v>
      </c>
      <c r="DW112" s="852"/>
      <c r="DX112" s="852"/>
      <c r="DY112" s="852"/>
      <c r="DZ112" s="853"/>
    </row>
    <row r="113" spans="1:130" s="226" customFormat="1" ht="26.25" customHeight="1" x14ac:dyDescent="0.2">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476702</v>
      </c>
      <c r="AB113" s="984"/>
      <c r="AC113" s="984"/>
      <c r="AD113" s="984"/>
      <c r="AE113" s="985"/>
      <c r="AF113" s="986">
        <v>453638</v>
      </c>
      <c r="AG113" s="984"/>
      <c r="AH113" s="984"/>
      <c r="AI113" s="984"/>
      <c r="AJ113" s="985"/>
      <c r="AK113" s="986">
        <v>551625</v>
      </c>
      <c r="AL113" s="984"/>
      <c r="AM113" s="984"/>
      <c r="AN113" s="984"/>
      <c r="AO113" s="985"/>
      <c r="AP113" s="987">
        <v>9.1999999999999993</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t="s">
        <v>176</v>
      </c>
      <c r="BR113" s="875"/>
      <c r="BS113" s="875"/>
      <c r="BT113" s="875"/>
      <c r="BU113" s="875"/>
      <c r="BV113" s="875" t="s">
        <v>425</v>
      </c>
      <c r="BW113" s="875"/>
      <c r="BX113" s="875"/>
      <c r="BY113" s="875"/>
      <c r="BZ113" s="875"/>
      <c r="CA113" s="875" t="s">
        <v>176</v>
      </c>
      <c r="CB113" s="875"/>
      <c r="CC113" s="875"/>
      <c r="CD113" s="875"/>
      <c r="CE113" s="875"/>
      <c r="CF113" s="936" t="s">
        <v>176</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425</v>
      </c>
      <c r="DH113" s="838"/>
      <c r="DI113" s="838"/>
      <c r="DJ113" s="838"/>
      <c r="DK113" s="839"/>
      <c r="DL113" s="840" t="s">
        <v>425</v>
      </c>
      <c r="DM113" s="838"/>
      <c r="DN113" s="838"/>
      <c r="DO113" s="838"/>
      <c r="DP113" s="839"/>
      <c r="DQ113" s="840" t="s">
        <v>425</v>
      </c>
      <c r="DR113" s="838"/>
      <c r="DS113" s="838"/>
      <c r="DT113" s="838"/>
      <c r="DU113" s="839"/>
      <c r="DV113" s="885" t="s">
        <v>176</v>
      </c>
      <c r="DW113" s="886"/>
      <c r="DX113" s="886"/>
      <c r="DY113" s="886"/>
      <c r="DZ113" s="887"/>
    </row>
    <row r="114" spans="1:130" s="226" customFormat="1" ht="26.25" customHeight="1" x14ac:dyDescent="0.2">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426</v>
      </c>
      <c r="AB114" s="838"/>
      <c r="AC114" s="838"/>
      <c r="AD114" s="838"/>
      <c r="AE114" s="839"/>
      <c r="AF114" s="840" t="s">
        <v>425</v>
      </c>
      <c r="AG114" s="838"/>
      <c r="AH114" s="838"/>
      <c r="AI114" s="838"/>
      <c r="AJ114" s="839"/>
      <c r="AK114" s="840" t="s">
        <v>425</v>
      </c>
      <c r="AL114" s="838"/>
      <c r="AM114" s="838"/>
      <c r="AN114" s="838"/>
      <c r="AO114" s="839"/>
      <c r="AP114" s="885" t="s">
        <v>426</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2469374</v>
      </c>
      <c r="BR114" s="875"/>
      <c r="BS114" s="875"/>
      <c r="BT114" s="875"/>
      <c r="BU114" s="875"/>
      <c r="BV114" s="875">
        <v>2450548</v>
      </c>
      <c r="BW114" s="875"/>
      <c r="BX114" s="875"/>
      <c r="BY114" s="875"/>
      <c r="BZ114" s="875"/>
      <c r="CA114" s="875">
        <v>2399744</v>
      </c>
      <c r="CB114" s="875"/>
      <c r="CC114" s="875"/>
      <c r="CD114" s="875"/>
      <c r="CE114" s="875"/>
      <c r="CF114" s="936">
        <v>40.1</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425</v>
      </c>
      <c r="DH114" s="838"/>
      <c r="DI114" s="838"/>
      <c r="DJ114" s="838"/>
      <c r="DK114" s="839"/>
      <c r="DL114" s="840" t="s">
        <v>440</v>
      </c>
      <c r="DM114" s="838"/>
      <c r="DN114" s="838"/>
      <c r="DO114" s="838"/>
      <c r="DP114" s="839"/>
      <c r="DQ114" s="840" t="s">
        <v>426</v>
      </c>
      <c r="DR114" s="838"/>
      <c r="DS114" s="838"/>
      <c r="DT114" s="838"/>
      <c r="DU114" s="839"/>
      <c r="DV114" s="885" t="s">
        <v>425</v>
      </c>
      <c r="DW114" s="886"/>
      <c r="DX114" s="886"/>
      <c r="DY114" s="886"/>
      <c r="DZ114" s="887"/>
    </row>
    <row r="115" spans="1:130" s="226" customFormat="1" ht="26.25" customHeight="1" x14ac:dyDescent="0.2">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176</v>
      </c>
      <c r="AB115" s="984"/>
      <c r="AC115" s="984"/>
      <c r="AD115" s="984"/>
      <c r="AE115" s="985"/>
      <c r="AF115" s="986" t="s">
        <v>425</v>
      </c>
      <c r="AG115" s="984"/>
      <c r="AH115" s="984"/>
      <c r="AI115" s="984"/>
      <c r="AJ115" s="985"/>
      <c r="AK115" s="986" t="s">
        <v>425</v>
      </c>
      <c r="AL115" s="984"/>
      <c r="AM115" s="984"/>
      <c r="AN115" s="984"/>
      <c r="AO115" s="985"/>
      <c r="AP115" s="987" t="s">
        <v>426</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176</v>
      </c>
      <c r="BR115" s="875"/>
      <c r="BS115" s="875"/>
      <c r="BT115" s="875"/>
      <c r="BU115" s="875"/>
      <c r="BV115" s="875" t="s">
        <v>425</v>
      </c>
      <c r="BW115" s="875"/>
      <c r="BX115" s="875"/>
      <c r="BY115" s="875"/>
      <c r="BZ115" s="875"/>
      <c r="CA115" s="875" t="s">
        <v>176</v>
      </c>
      <c r="CB115" s="875"/>
      <c r="CC115" s="875"/>
      <c r="CD115" s="875"/>
      <c r="CE115" s="875"/>
      <c r="CF115" s="936" t="s">
        <v>176</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708175</v>
      </c>
      <c r="DH115" s="838"/>
      <c r="DI115" s="838"/>
      <c r="DJ115" s="838"/>
      <c r="DK115" s="839"/>
      <c r="DL115" s="840">
        <v>708175</v>
      </c>
      <c r="DM115" s="838"/>
      <c r="DN115" s="838"/>
      <c r="DO115" s="838"/>
      <c r="DP115" s="839"/>
      <c r="DQ115" s="840">
        <v>688352</v>
      </c>
      <c r="DR115" s="838"/>
      <c r="DS115" s="838"/>
      <c r="DT115" s="838"/>
      <c r="DU115" s="839"/>
      <c r="DV115" s="885">
        <v>11.5</v>
      </c>
      <c r="DW115" s="886"/>
      <c r="DX115" s="886"/>
      <c r="DY115" s="886"/>
      <c r="DZ115" s="887"/>
    </row>
    <row r="116" spans="1:130" s="226" customFormat="1" ht="26.25" customHeight="1" x14ac:dyDescent="0.2">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176</v>
      </c>
      <c r="AB116" s="838"/>
      <c r="AC116" s="838"/>
      <c r="AD116" s="838"/>
      <c r="AE116" s="839"/>
      <c r="AF116" s="840" t="s">
        <v>440</v>
      </c>
      <c r="AG116" s="838"/>
      <c r="AH116" s="838"/>
      <c r="AI116" s="838"/>
      <c r="AJ116" s="839"/>
      <c r="AK116" s="840" t="s">
        <v>176</v>
      </c>
      <c r="AL116" s="838"/>
      <c r="AM116" s="838"/>
      <c r="AN116" s="838"/>
      <c r="AO116" s="839"/>
      <c r="AP116" s="885" t="s">
        <v>440</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425</v>
      </c>
      <c r="BR116" s="875"/>
      <c r="BS116" s="875"/>
      <c r="BT116" s="875"/>
      <c r="BU116" s="875"/>
      <c r="BV116" s="875" t="s">
        <v>176</v>
      </c>
      <c r="BW116" s="875"/>
      <c r="BX116" s="875"/>
      <c r="BY116" s="875"/>
      <c r="BZ116" s="875"/>
      <c r="CA116" s="875" t="s">
        <v>425</v>
      </c>
      <c r="CB116" s="875"/>
      <c r="CC116" s="875"/>
      <c r="CD116" s="875"/>
      <c r="CE116" s="875"/>
      <c r="CF116" s="936" t="s">
        <v>425</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425</v>
      </c>
      <c r="DH116" s="838"/>
      <c r="DI116" s="838"/>
      <c r="DJ116" s="838"/>
      <c r="DK116" s="839"/>
      <c r="DL116" s="840" t="s">
        <v>425</v>
      </c>
      <c r="DM116" s="838"/>
      <c r="DN116" s="838"/>
      <c r="DO116" s="838"/>
      <c r="DP116" s="839"/>
      <c r="DQ116" s="840" t="s">
        <v>176</v>
      </c>
      <c r="DR116" s="838"/>
      <c r="DS116" s="838"/>
      <c r="DT116" s="838"/>
      <c r="DU116" s="839"/>
      <c r="DV116" s="885" t="s">
        <v>440</v>
      </c>
      <c r="DW116" s="886"/>
      <c r="DX116" s="886"/>
      <c r="DY116" s="886"/>
      <c r="DZ116" s="887"/>
    </row>
    <row r="117" spans="1:130" s="226" customFormat="1" ht="26.25" customHeight="1" x14ac:dyDescent="0.2">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1066946</v>
      </c>
      <c r="AB117" s="970"/>
      <c r="AC117" s="970"/>
      <c r="AD117" s="970"/>
      <c r="AE117" s="971"/>
      <c r="AF117" s="972">
        <v>1087254</v>
      </c>
      <c r="AG117" s="970"/>
      <c r="AH117" s="970"/>
      <c r="AI117" s="970"/>
      <c r="AJ117" s="971"/>
      <c r="AK117" s="972">
        <v>1211913</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425</v>
      </c>
      <c r="BR117" s="875"/>
      <c r="BS117" s="875"/>
      <c r="BT117" s="875"/>
      <c r="BU117" s="875"/>
      <c r="BV117" s="875" t="s">
        <v>176</v>
      </c>
      <c r="BW117" s="875"/>
      <c r="BX117" s="875"/>
      <c r="BY117" s="875"/>
      <c r="BZ117" s="875"/>
      <c r="CA117" s="875" t="s">
        <v>425</v>
      </c>
      <c r="CB117" s="875"/>
      <c r="CC117" s="875"/>
      <c r="CD117" s="875"/>
      <c r="CE117" s="875"/>
      <c r="CF117" s="936" t="s">
        <v>440</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426</v>
      </c>
      <c r="DH117" s="838"/>
      <c r="DI117" s="838"/>
      <c r="DJ117" s="838"/>
      <c r="DK117" s="839"/>
      <c r="DL117" s="840" t="s">
        <v>176</v>
      </c>
      <c r="DM117" s="838"/>
      <c r="DN117" s="838"/>
      <c r="DO117" s="838"/>
      <c r="DP117" s="839"/>
      <c r="DQ117" s="840" t="s">
        <v>426</v>
      </c>
      <c r="DR117" s="838"/>
      <c r="DS117" s="838"/>
      <c r="DT117" s="838"/>
      <c r="DU117" s="839"/>
      <c r="DV117" s="885" t="s">
        <v>176</v>
      </c>
      <c r="DW117" s="886"/>
      <c r="DX117" s="886"/>
      <c r="DY117" s="886"/>
      <c r="DZ117" s="887"/>
    </row>
    <row r="118" spans="1:130" s="226" customFormat="1" ht="26.25" customHeight="1" x14ac:dyDescent="0.2">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299</v>
      </c>
      <c r="AG118" s="963"/>
      <c r="AH118" s="963"/>
      <c r="AI118" s="963"/>
      <c r="AJ118" s="964"/>
      <c r="AK118" s="965" t="s">
        <v>298</v>
      </c>
      <c r="AL118" s="963"/>
      <c r="AM118" s="963"/>
      <c r="AN118" s="963"/>
      <c r="AO118" s="964"/>
      <c r="AP118" s="966" t="s">
        <v>419</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426</v>
      </c>
      <c r="BR118" s="906"/>
      <c r="BS118" s="906"/>
      <c r="BT118" s="906"/>
      <c r="BU118" s="906"/>
      <c r="BV118" s="906" t="s">
        <v>425</v>
      </c>
      <c r="BW118" s="906"/>
      <c r="BX118" s="906"/>
      <c r="BY118" s="906"/>
      <c r="BZ118" s="906"/>
      <c r="CA118" s="906" t="s">
        <v>426</v>
      </c>
      <c r="CB118" s="906"/>
      <c r="CC118" s="906"/>
      <c r="CD118" s="906"/>
      <c r="CE118" s="906"/>
      <c r="CF118" s="936" t="s">
        <v>426</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425</v>
      </c>
      <c r="DH118" s="838"/>
      <c r="DI118" s="838"/>
      <c r="DJ118" s="838"/>
      <c r="DK118" s="839"/>
      <c r="DL118" s="840" t="s">
        <v>425</v>
      </c>
      <c r="DM118" s="838"/>
      <c r="DN118" s="838"/>
      <c r="DO118" s="838"/>
      <c r="DP118" s="839"/>
      <c r="DQ118" s="840" t="s">
        <v>176</v>
      </c>
      <c r="DR118" s="838"/>
      <c r="DS118" s="838"/>
      <c r="DT118" s="838"/>
      <c r="DU118" s="839"/>
      <c r="DV118" s="885" t="s">
        <v>440</v>
      </c>
      <c r="DW118" s="886"/>
      <c r="DX118" s="886"/>
      <c r="DY118" s="886"/>
      <c r="DZ118" s="887"/>
    </row>
    <row r="119" spans="1:130" s="226" customFormat="1" ht="26.25" customHeight="1" x14ac:dyDescent="0.2">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426</v>
      </c>
      <c r="AB119" s="956"/>
      <c r="AC119" s="956"/>
      <c r="AD119" s="956"/>
      <c r="AE119" s="957"/>
      <c r="AF119" s="958" t="s">
        <v>425</v>
      </c>
      <c r="AG119" s="956"/>
      <c r="AH119" s="956"/>
      <c r="AI119" s="956"/>
      <c r="AJ119" s="957"/>
      <c r="AK119" s="958" t="s">
        <v>425</v>
      </c>
      <c r="AL119" s="956"/>
      <c r="AM119" s="956"/>
      <c r="AN119" s="956"/>
      <c r="AO119" s="957"/>
      <c r="AP119" s="959" t="s">
        <v>425</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452</v>
      </c>
      <c r="BP119" s="939"/>
      <c r="BQ119" s="943">
        <v>17054228</v>
      </c>
      <c r="BR119" s="906"/>
      <c r="BS119" s="906"/>
      <c r="BT119" s="906"/>
      <c r="BU119" s="906"/>
      <c r="BV119" s="906">
        <v>17426990</v>
      </c>
      <c r="BW119" s="906"/>
      <c r="BX119" s="906"/>
      <c r="BY119" s="906"/>
      <c r="BZ119" s="906"/>
      <c r="CA119" s="906">
        <v>18592199</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425</v>
      </c>
      <c r="DH119" s="821"/>
      <c r="DI119" s="821"/>
      <c r="DJ119" s="821"/>
      <c r="DK119" s="822"/>
      <c r="DL119" s="823" t="s">
        <v>426</v>
      </c>
      <c r="DM119" s="821"/>
      <c r="DN119" s="821"/>
      <c r="DO119" s="821"/>
      <c r="DP119" s="822"/>
      <c r="DQ119" s="823" t="s">
        <v>426</v>
      </c>
      <c r="DR119" s="821"/>
      <c r="DS119" s="821"/>
      <c r="DT119" s="821"/>
      <c r="DU119" s="822"/>
      <c r="DV119" s="909" t="s">
        <v>426</v>
      </c>
      <c r="DW119" s="910"/>
      <c r="DX119" s="910"/>
      <c r="DY119" s="910"/>
      <c r="DZ119" s="911"/>
    </row>
    <row r="120" spans="1:130" s="226" customFormat="1" ht="26.25" customHeight="1" x14ac:dyDescent="0.2">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440</v>
      </c>
      <c r="AB120" s="838"/>
      <c r="AC120" s="838"/>
      <c r="AD120" s="838"/>
      <c r="AE120" s="839"/>
      <c r="AF120" s="840" t="s">
        <v>176</v>
      </c>
      <c r="AG120" s="838"/>
      <c r="AH120" s="838"/>
      <c r="AI120" s="838"/>
      <c r="AJ120" s="839"/>
      <c r="AK120" s="840" t="s">
        <v>440</v>
      </c>
      <c r="AL120" s="838"/>
      <c r="AM120" s="838"/>
      <c r="AN120" s="838"/>
      <c r="AO120" s="839"/>
      <c r="AP120" s="885" t="s">
        <v>425</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1854493</v>
      </c>
      <c r="BR120" s="903"/>
      <c r="BS120" s="903"/>
      <c r="BT120" s="903"/>
      <c r="BU120" s="903"/>
      <c r="BV120" s="903">
        <v>2156685</v>
      </c>
      <c r="BW120" s="903"/>
      <c r="BX120" s="903"/>
      <c r="BY120" s="903"/>
      <c r="BZ120" s="903"/>
      <c r="CA120" s="903">
        <v>2693549</v>
      </c>
      <c r="CB120" s="903"/>
      <c r="CC120" s="903"/>
      <c r="CD120" s="903"/>
      <c r="CE120" s="903"/>
      <c r="CF120" s="927">
        <v>45</v>
      </c>
      <c r="CG120" s="928"/>
      <c r="CH120" s="928"/>
      <c r="CI120" s="928"/>
      <c r="CJ120" s="928"/>
      <c r="CK120" s="929" t="s">
        <v>456</v>
      </c>
      <c r="CL120" s="913"/>
      <c r="CM120" s="913"/>
      <c r="CN120" s="913"/>
      <c r="CO120" s="914"/>
      <c r="CP120" s="933" t="s">
        <v>457</v>
      </c>
      <c r="CQ120" s="934"/>
      <c r="CR120" s="934"/>
      <c r="CS120" s="934"/>
      <c r="CT120" s="934"/>
      <c r="CU120" s="934"/>
      <c r="CV120" s="934"/>
      <c r="CW120" s="934"/>
      <c r="CX120" s="934"/>
      <c r="CY120" s="934"/>
      <c r="CZ120" s="934"/>
      <c r="DA120" s="934"/>
      <c r="DB120" s="934"/>
      <c r="DC120" s="934"/>
      <c r="DD120" s="934"/>
      <c r="DE120" s="934"/>
      <c r="DF120" s="935"/>
      <c r="DG120" s="922">
        <v>6559080</v>
      </c>
      <c r="DH120" s="903"/>
      <c r="DI120" s="903"/>
      <c r="DJ120" s="903"/>
      <c r="DK120" s="903"/>
      <c r="DL120" s="903">
        <v>6896367</v>
      </c>
      <c r="DM120" s="903"/>
      <c r="DN120" s="903"/>
      <c r="DO120" s="903"/>
      <c r="DP120" s="903"/>
      <c r="DQ120" s="903">
        <v>7630849</v>
      </c>
      <c r="DR120" s="903"/>
      <c r="DS120" s="903"/>
      <c r="DT120" s="903"/>
      <c r="DU120" s="903"/>
      <c r="DV120" s="904">
        <v>127.5</v>
      </c>
      <c r="DW120" s="904"/>
      <c r="DX120" s="904"/>
      <c r="DY120" s="904"/>
      <c r="DZ120" s="905"/>
    </row>
    <row r="121" spans="1:130" s="226" customFormat="1" ht="26.25" customHeight="1" x14ac:dyDescent="0.2">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440</v>
      </c>
      <c r="AB121" s="838"/>
      <c r="AC121" s="838"/>
      <c r="AD121" s="838"/>
      <c r="AE121" s="839"/>
      <c r="AF121" s="840" t="s">
        <v>425</v>
      </c>
      <c r="AG121" s="838"/>
      <c r="AH121" s="838"/>
      <c r="AI121" s="838"/>
      <c r="AJ121" s="839"/>
      <c r="AK121" s="840" t="s">
        <v>176</v>
      </c>
      <c r="AL121" s="838"/>
      <c r="AM121" s="838"/>
      <c r="AN121" s="838"/>
      <c r="AO121" s="839"/>
      <c r="AP121" s="885" t="s">
        <v>426</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t="s">
        <v>440</v>
      </c>
      <c r="BR121" s="875"/>
      <c r="BS121" s="875"/>
      <c r="BT121" s="875"/>
      <c r="BU121" s="875"/>
      <c r="BV121" s="875" t="s">
        <v>440</v>
      </c>
      <c r="BW121" s="875"/>
      <c r="BX121" s="875"/>
      <c r="BY121" s="875"/>
      <c r="BZ121" s="875"/>
      <c r="CA121" s="875" t="s">
        <v>440</v>
      </c>
      <c r="CB121" s="875"/>
      <c r="CC121" s="875"/>
      <c r="CD121" s="875"/>
      <c r="CE121" s="875"/>
      <c r="CF121" s="936" t="s">
        <v>426</v>
      </c>
      <c r="CG121" s="937"/>
      <c r="CH121" s="937"/>
      <c r="CI121" s="937"/>
      <c r="CJ121" s="937"/>
      <c r="CK121" s="930"/>
      <c r="CL121" s="916"/>
      <c r="CM121" s="916"/>
      <c r="CN121" s="916"/>
      <c r="CO121" s="917"/>
      <c r="CP121" s="896" t="s">
        <v>460</v>
      </c>
      <c r="CQ121" s="897"/>
      <c r="CR121" s="897"/>
      <c r="CS121" s="897"/>
      <c r="CT121" s="897"/>
      <c r="CU121" s="897"/>
      <c r="CV121" s="897"/>
      <c r="CW121" s="897"/>
      <c r="CX121" s="897"/>
      <c r="CY121" s="897"/>
      <c r="CZ121" s="897"/>
      <c r="DA121" s="897"/>
      <c r="DB121" s="897"/>
      <c r="DC121" s="897"/>
      <c r="DD121" s="897"/>
      <c r="DE121" s="897"/>
      <c r="DF121" s="898"/>
      <c r="DG121" s="874" t="s">
        <v>426</v>
      </c>
      <c r="DH121" s="875"/>
      <c r="DI121" s="875"/>
      <c r="DJ121" s="875"/>
      <c r="DK121" s="875"/>
      <c r="DL121" s="875" t="s">
        <v>425</v>
      </c>
      <c r="DM121" s="875"/>
      <c r="DN121" s="875"/>
      <c r="DO121" s="875"/>
      <c r="DP121" s="875"/>
      <c r="DQ121" s="875" t="s">
        <v>176</v>
      </c>
      <c r="DR121" s="875"/>
      <c r="DS121" s="875"/>
      <c r="DT121" s="875"/>
      <c r="DU121" s="875"/>
      <c r="DV121" s="852" t="s">
        <v>426</v>
      </c>
      <c r="DW121" s="852"/>
      <c r="DX121" s="852"/>
      <c r="DY121" s="852"/>
      <c r="DZ121" s="853"/>
    </row>
    <row r="122" spans="1:130" s="226" customFormat="1" ht="26.25" customHeight="1" x14ac:dyDescent="0.2">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425</v>
      </c>
      <c r="AB122" s="838"/>
      <c r="AC122" s="838"/>
      <c r="AD122" s="838"/>
      <c r="AE122" s="839"/>
      <c r="AF122" s="840" t="s">
        <v>425</v>
      </c>
      <c r="AG122" s="838"/>
      <c r="AH122" s="838"/>
      <c r="AI122" s="838"/>
      <c r="AJ122" s="839"/>
      <c r="AK122" s="840" t="s">
        <v>425</v>
      </c>
      <c r="AL122" s="838"/>
      <c r="AM122" s="838"/>
      <c r="AN122" s="838"/>
      <c r="AO122" s="839"/>
      <c r="AP122" s="885" t="s">
        <v>426</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10959511</v>
      </c>
      <c r="BR122" s="906"/>
      <c r="BS122" s="906"/>
      <c r="BT122" s="906"/>
      <c r="BU122" s="906"/>
      <c r="BV122" s="906">
        <v>11178322</v>
      </c>
      <c r="BW122" s="906"/>
      <c r="BX122" s="906"/>
      <c r="BY122" s="906"/>
      <c r="BZ122" s="906"/>
      <c r="CA122" s="906">
        <v>11293665</v>
      </c>
      <c r="CB122" s="906"/>
      <c r="CC122" s="906"/>
      <c r="CD122" s="906"/>
      <c r="CE122" s="906"/>
      <c r="CF122" s="907">
        <v>188.7</v>
      </c>
      <c r="CG122" s="908"/>
      <c r="CH122" s="908"/>
      <c r="CI122" s="908"/>
      <c r="CJ122" s="908"/>
      <c r="CK122" s="930"/>
      <c r="CL122" s="916"/>
      <c r="CM122" s="916"/>
      <c r="CN122" s="916"/>
      <c r="CO122" s="917"/>
      <c r="CP122" s="896" t="s">
        <v>462</v>
      </c>
      <c r="CQ122" s="897"/>
      <c r="CR122" s="897"/>
      <c r="CS122" s="897"/>
      <c r="CT122" s="897"/>
      <c r="CU122" s="897"/>
      <c r="CV122" s="897"/>
      <c r="CW122" s="897"/>
      <c r="CX122" s="897"/>
      <c r="CY122" s="897"/>
      <c r="CZ122" s="897"/>
      <c r="DA122" s="897"/>
      <c r="DB122" s="897"/>
      <c r="DC122" s="897"/>
      <c r="DD122" s="897"/>
      <c r="DE122" s="897"/>
      <c r="DF122" s="898"/>
      <c r="DG122" s="874" t="s">
        <v>440</v>
      </c>
      <c r="DH122" s="875"/>
      <c r="DI122" s="875"/>
      <c r="DJ122" s="875"/>
      <c r="DK122" s="875"/>
      <c r="DL122" s="875" t="s">
        <v>425</v>
      </c>
      <c r="DM122" s="875"/>
      <c r="DN122" s="875"/>
      <c r="DO122" s="875"/>
      <c r="DP122" s="875"/>
      <c r="DQ122" s="875" t="s">
        <v>425</v>
      </c>
      <c r="DR122" s="875"/>
      <c r="DS122" s="875"/>
      <c r="DT122" s="875"/>
      <c r="DU122" s="875"/>
      <c r="DV122" s="852" t="s">
        <v>425</v>
      </c>
      <c r="DW122" s="852"/>
      <c r="DX122" s="852"/>
      <c r="DY122" s="852"/>
      <c r="DZ122" s="853"/>
    </row>
    <row r="123" spans="1:130" s="226" customFormat="1" ht="26.25" customHeight="1" x14ac:dyDescent="0.2">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425</v>
      </c>
      <c r="AB123" s="838"/>
      <c r="AC123" s="838"/>
      <c r="AD123" s="838"/>
      <c r="AE123" s="839"/>
      <c r="AF123" s="840" t="s">
        <v>426</v>
      </c>
      <c r="AG123" s="838"/>
      <c r="AH123" s="838"/>
      <c r="AI123" s="838"/>
      <c r="AJ123" s="839"/>
      <c r="AK123" s="840" t="s">
        <v>176</v>
      </c>
      <c r="AL123" s="838"/>
      <c r="AM123" s="838"/>
      <c r="AN123" s="838"/>
      <c r="AO123" s="839"/>
      <c r="AP123" s="885" t="s">
        <v>176</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463</v>
      </c>
      <c r="BP123" s="939"/>
      <c r="BQ123" s="893">
        <v>12814004</v>
      </c>
      <c r="BR123" s="894"/>
      <c r="BS123" s="894"/>
      <c r="BT123" s="894"/>
      <c r="BU123" s="894"/>
      <c r="BV123" s="894">
        <v>13335007</v>
      </c>
      <c r="BW123" s="894"/>
      <c r="BX123" s="894"/>
      <c r="BY123" s="894"/>
      <c r="BZ123" s="894"/>
      <c r="CA123" s="894">
        <v>13987214</v>
      </c>
      <c r="CB123" s="894"/>
      <c r="CC123" s="894"/>
      <c r="CD123" s="894"/>
      <c r="CE123" s="894"/>
      <c r="CF123" s="804"/>
      <c r="CG123" s="805"/>
      <c r="CH123" s="805"/>
      <c r="CI123" s="805"/>
      <c r="CJ123" s="895"/>
      <c r="CK123" s="930"/>
      <c r="CL123" s="916"/>
      <c r="CM123" s="916"/>
      <c r="CN123" s="916"/>
      <c r="CO123" s="917"/>
      <c r="CP123" s="896" t="s">
        <v>464</v>
      </c>
      <c r="CQ123" s="897"/>
      <c r="CR123" s="897"/>
      <c r="CS123" s="897"/>
      <c r="CT123" s="897"/>
      <c r="CU123" s="897"/>
      <c r="CV123" s="897"/>
      <c r="CW123" s="897"/>
      <c r="CX123" s="897"/>
      <c r="CY123" s="897"/>
      <c r="CZ123" s="897"/>
      <c r="DA123" s="897"/>
      <c r="DB123" s="897"/>
      <c r="DC123" s="897"/>
      <c r="DD123" s="897"/>
      <c r="DE123" s="897"/>
      <c r="DF123" s="898"/>
      <c r="DG123" s="837" t="s">
        <v>426</v>
      </c>
      <c r="DH123" s="838"/>
      <c r="DI123" s="838"/>
      <c r="DJ123" s="838"/>
      <c r="DK123" s="839"/>
      <c r="DL123" s="840" t="s">
        <v>440</v>
      </c>
      <c r="DM123" s="838"/>
      <c r="DN123" s="838"/>
      <c r="DO123" s="838"/>
      <c r="DP123" s="839"/>
      <c r="DQ123" s="840" t="s">
        <v>426</v>
      </c>
      <c r="DR123" s="838"/>
      <c r="DS123" s="838"/>
      <c r="DT123" s="838"/>
      <c r="DU123" s="839"/>
      <c r="DV123" s="885" t="s">
        <v>440</v>
      </c>
      <c r="DW123" s="886"/>
      <c r="DX123" s="886"/>
      <c r="DY123" s="886"/>
      <c r="DZ123" s="887"/>
    </row>
    <row r="124" spans="1:130" s="226" customFormat="1" ht="26.25" customHeight="1" thickBot="1" x14ac:dyDescent="0.25">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426</v>
      </c>
      <c r="AB124" s="838"/>
      <c r="AC124" s="838"/>
      <c r="AD124" s="838"/>
      <c r="AE124" s="839"/>
      <c r="AF124" s="840" t="s">
        <v>425</v>
      </c>
      <c r="AG124" s="838"/>
      <c r="AH124" s="838"/>
      <c r="AI124" s="838"/>
      <c r="AJ124" s="839"/>
      <c r="AK124" s="840" t="s">
        <v>440</v>
      </c>
      <c r="AL124" s="838"/>
      <c r="AM124" s="838"/>
      <c r="AN124" s="838"/>
      <c r="AO124" s="839"/>
      <c r="AP124" s="885" t="s">
        <v>440</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69.8</v>
      </c>
      <c r="BR124" s="892"/>
      <c r="BS124" s="892"/>
      <c r="BT124" s="892"/>
      <c r="BU124" s="892"/>
      <c r="BV124" s="892">
        <v>68.099999999999994</v>
      </c>
      <c r="BW124" s="892"/>
      <c r="BX124" s="892"/>
      <c r="BY124" s="892"/>
      <c r="BZ124" s="892"/>
      <c r="CA124" s="892">
        <v>76.900000000000006</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t="s">
        <v>426</v>
      </c>
      <c r="DH124" s="821"/>
      <c r="DI124" s="821"/>
      <c r="DJ124" s="821"/>
      <c r="DK124" s="822"/>
      <c r="DL124" s="823" t="s">
        <v>426</v>
      </c>
      <c r="DM124" s="821"/>
      <c r="DN124" s="821"/>
      <c r="DO124" s="821"/>
      <c r="DP124" s="822"/>
      <c r="DQ124" s="823" t="s">
        <v>426</v>
      </c>
      <c r="DR124" s="821"/>
      <c r="DS124" s="821"/>
      <c r="DT124" s="821"/>
      <c r="DU124" s="822"/>
      <c r="DV124" s="909" t="s">
        <v>440</v>
      </c>
      <c r="DW124" s="910"/>
      <c r="DX124" s="910"/>
      <c r="DY124" s="910"/>
      <c r="DZ124" s="911"/>
    </row>
    <row r="125" spans="1:130" s="226" customFormat="1" ht="26.25" customHeight="1" x14ac:dyDescent="0.2">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440</v>
      </c>
      <c r="AB125" s="838"/>
      <c r="AC125" s="838"/>
      <c r="AD125" s="838"/>
      <c r="AE125" s="839"/>
      <c r="AF125" s="840" t="s">
        <v>426</v>
      </c>
      <c r="AG125" s="838"/>
      <c r="AH125" s="838"/>
      <c r="AI125" s="838"/>
      <c r="AJ125" s="839"/>
      <c r="AK125" s="840" t="s">
        <v>440</v>
      </c>
      <c r="AL125" s="838"/>
      <c r="AM125" s="838"/>
      <c r="AN125" s="838"/>
      <c r="AO125" s="839"/>
      <c r="AP125" s="885" t="s">
        <v>426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467</v>
      </c>
      <c r="CL125" s="913"/>
      <c r="CM125" s="913"/>
      <c r="CN125" s="913"/>
      <c r="CO125" s="914"/>
      <c r="CP125" s="921" t="s">
        <v>468</v>
      </c>
      <c r="CQ125" s="866"/>
      <c r="CR125" s="866"/>
      <c r="CS125" s="866"/>
      <c r="CT125" s="866"/>
      <c r="CU125" s="866"/>
      <c r="CV125" s="866"/>
      <c r="CW125" s="866"/>
      <c r="CX125" s="866"/>
      <c r="CY125" s="866"/>
      <c r="CZ125" s="866"/>
      <c r="DA125" s="866"/>
      <c r="DB125" s="866"/>
      <c r="DC125" s="866"/>
      <c r="DD125" s="866"/>
      <c r="DE125" s="866"/>
      <c r="DF125" s="867"/>
      <c r="DG125" s="922" t="s">
        <v>440</v>
      </c>
      <c r="DH125" s="903"/>
      <c r="DI125" s="903"/>
      <c r="DJ125" s="903"/>
      <c r="DK125" s="903"/>
      <c r="DL125" s="903" t="s">
        <v>426</v>
      </c>
      <c r="DM125" s="903"/>
      <c r="DN125" s="903"/>
      <c r="DO125" s="903"/>
      <c r="DP125" s="903"/>
      <c r="DQ125" s="903" t="s">
        <v>440</v>
      </c>
      <c r="DR125" s="903"/>
      <c r="DS125" s="903"/>
      <c r="DT125" s="903"/>
      <c r="DU125" s="903"/>
      <c r="DV125" s="904" t="s">
        <v>440</v>
      </c>
      <c r="DW125" s="904"/>
      <c r="DX125" s="904"/>
      <c r="DY125" s="904"/>
      <c r="DZ125" s="905"/>
    </row>
    <row r="126" spans="1:130" s="226" customFormat="1" ht="26.25" customHeight="1" thickBot="1" x14ac:dyDescent="0.25">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440</v>
      </c>
      <c r="AB126" s="838"/>
      <c r="AC126" s="838"/>
      <c r="AD126" s="838"/>
      <c r="AE126" s="839"/>
      <c r="AF126" s="840" t="s">
        <v>440</v>
      </c>
      <c r="AG126" s="838"/>
      <c r="AH126" s="838"/>
      <c r="AI126" s="838"/>
      <c r="AJ126" s="839"/>
      <c r="AK126" s="840" t="s">
        <v>426</v>
      </c>
      <c r="AL126" s="838"/>
      <c r="AM126" s="838"/>
      <c r="AN126" s="838"/>
      <c r="AO126" s="839"/>
      <c r="AP126" s="885" t="s">
        <v>426</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469</v>
      </c>
      <c r="CQ126" s="808"/>
      <c r="CR126" s="808"/>
      <c r="CS126" s="808"/>
      <c r="CT126" s="808"/>
      <c r="CU126" s="808"/>
      <c r="CV126" s="808"/>
      <c r="CW126" s="808"/>
      <c r="CX126" s="808"/>
      <c r="CY126" s="808"/>
      <c r="CZ126" s="808"/>
      <c r="DA126" s="808"/>
      <c r="DB126" s="808"/>
      <c r="DC126" s="808"/>
      <c r="DD126" s="808"/>
      <c r="DE126" s="808"/>
      <c r="DF126" s="809"/>
      <c r="DG126" s="874" t="s">
        <v>426</v>
      </c>
      <c r="DH126" s="875"/>
      <c r="DI126" s="875"/>
      <c r="DJ126" s="875"/>
      <c r="DK126" s="875"/>
      <c r="DL126" s="875" t="s">
        <v>440</v>
      </c>
      <c r="DM126" s="875"/>
      <c r="DN126" s="875"/>
      <c r="DO126" s="875"/>
      <c r="DP126" s="875"/>
      <c r="DQ126" s="875" t="s">
        <v>426</v>
      </c>
      <c r="DR126" s="875"/>
      <c r="DS126" s="875"/>
      <c r="DT126" s="875"/>
      <c r="DU126" s="875"/>
      <c r="DV126" s="852" t="s">
        <v>426</v>
      </c>
      <c r="DW126" s="852"/>
      <c r="DX126" s="852"/>
      <c r="DY126" s="852"/>
      <c r="DZ126" s="853"/>
    </row>
    <row r="127" spans="1:130" s="226" customFormat="1" ht="26.25" customHeight="1" x14ac:dyDescent="0.2">
      <c r="A127" s="880"/>
      <c r="B127" s="881"/>
      <c r="C127" s="899" t="s">
        <v>470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440</v>
      </c>
      <c r="AB127" s="838"/>
      <c r="AC127" s="838"/>
      <c r="AD127" s="838"/>
      <c r="AE127" s="839"/>
      <c r="AF127" s="840" t="s">
        <v>426</v>
      </c>
      <c r="AG127" s="838"/>
      <c r="AH127" s="838"/>
      <c r="AI127" s="838"/>
      <c r="AJ127" s="839"/>
      <c r="AK127" s="840" t="s">
        <v>426</v>
      </c>
      <c r="AL127" s="838"/>
      <c r="AM127" s="838"/>
      <c r="AN127" s="838"/>
      <c r="AO127" s="839"/>
      <c r="AP127" s="885" t="s">
        <v>440</v>
      </c>
      <c r="AQ127" s="886"/>
      <c r="AR127" s="886"/>
      <c r="AS127" s="886"/>
      <c r="AT127" s="887"/>
      <c r="AU127" s="262"/>
      <c r="AV127" s="262"/>
      <c r="AW127" s="262"/>
      <c r="AX127" s="902" t="s">
        <v>471</v>
      </c>
      <c r="AY127" s="870"/>
      <c r="AZ127" s="870"/>
      <c r="BA127" s="870"/>
      <c r="BB127" s="870"/>
      <c r="BC127" s="870"/>
      <c r="BD127" s="870"/>
      <c r="BE127" s="871"/>
      <c r="BF127" s="869" t="s">
        <v>472</v>
      </c>
      <c r="BG127" s="870"/>
      <c r="BH127" s="870"/>
      <c r="BI127" s="870"/>
      <c r="BJ127" s="870"/>
      <c r="BK127" s="870"/>
      <c r="BL127" s="871"/>
      <c r="BM127" s="869" t="s">
        <v>473</v>
      </c>
      <c r="BN127" s="870"/>
      <c r="BO127" s="870"/>
      <c r="BP127" s="870"/>
      <c r="BQ127" s="870"/>
      <c r="BR127" s="870"/>
      <c r="BS127" s="871"/>
      <c r="BT127" s="869" t="s">
        <v>474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475</v>
      </c>
      <c r="CQ127" s="808"/>
      <c r="CR127" s="808"/>
      <c r="CS127" s="808"/>
      <c r="CT127" s="808"/>
      <c r="CU127" s="808"/>
      <c r="CV127" s="808"/>
      <c r="CW127" s="808"/>
      <c r="CX127" s="808"/>
      <c r="CY127" s="808"/>
      <c r="CZ127" s="808"/>
      <c r="DA127" s="808"/>
      <c r="DB127" s="808"/>
      <c r="DC127" s="808"/>
      <c r="DD127" s="808"/>
      <c r="DE127" s="808"/>
      <c r="DF127" s="809"/>
      <c r="DG127" s="874" t="s">
        <v>426</v>
      </c>
      <c r="DH127" s="875"/>
      <c r="DI127" s="875"/>
      <c r="DJ127" s="875"/>
      <c r="DK127" s="875"/>
      <c r="DL127" s="875" t="s">
        <v>426</v>
      </c>
      <c r="DM127" s="875"/>
      <c r="DN127" s="875"/>
      <c r="DO127" s="875"/>
      <c r="DP127" s="875"/>
      <c r="DQ127" s="875" t="s">
        <v>426</v>
      </c>
      <c r="DR127" s="875"/>
      <c r="DS127" s="875"/>
      <c r="DT127" s="875"/>
      <c r="DU127" s="875"/>
      <c r="DV127" s="852" t="s">
        <v>426</v>
      </c>
      <c r="DW127" s="852"/>
      <c r="DX127" s="852"/>
      <c r="DY127" s="852"/>
      <c r="DZ127" s="853"/>
    </row>
    <row r="128" spans="1:130" s="226" customFormat="1" ht="26.25" customHeight="1" thickBot="1" x14ac:dyDescent="0.25">
      <c r="A128" s="854" t="s">
        <v>476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477</v>
      </c>
      <c r="X128" s="856"/>
      <c r="Y128" s="856"/>
      <c r="Z128" s="857"/>
      <c r="AA128" s="858">
        <v>402</v>
      </c>
      <c r="AB128" s="859"/>
      <c r="AC128" s="859"/>
      <c r="AD128" s="859"/>
      <c r="AE128" s="860"/>
      <c r="AF128" s="861">
        <v>312</v>
      </c>
      <c r="AG128" s="859"/>
      <c r="AH128" s="859"/>
      <c r="AI128" s="859"/>
      <c r="AJ128" s="860"/>
      <c r="AK128" s="861">
        <v>229</v>
      </c>
      <c r="AL128" s="859"/>
      <c r="AM128" s="859"/>
      <c r="AN128" s="859"/>
      <c r="AO128" s="860"/>
      <c r="AP128" s="862"/>
      <c r="AQ128" s="863"/>
      <c r="AR128" s="863"/>
      <c r="AS128" s="863"/>
      <c r="AT128" s="864"/>
      <c r="AU128" s="262"/>
      <c r="AV128" s="262"/>
      <c r="AW128" s="262"/>
      <c r="AX128" s="865" t="s">
        <v>478</v>
      </c>
      <c r="AY128" s="866"/>
      <c r="AZ128" s="866"/>
      <c r="BA128" s="866"/>
      <c r="BB128" s="866"/>
      <c r="BC128" s="866"/>
      <c r="BD128" s="866"/>
      <c r="BE128" s="867"/>
      <c r="BF128" s="844" t="s">
        <v>176</v>
      </c>
      <c r="BG128" s="845"/>
      <c r="BH128" s="845"/>
      <c r="BI128" s="845"/>
      <c r="BJ128" s="845"/>
      <c r="BK128" s="845"/>
      <c r="BL128" s="868"/>
      <c r="BM128" s="844">
        <v>14.12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479</v>
      </c>
      <c r="CQ128" s="786"/>
      <c r="CR128" s="786"/>
      <c r="CS128" s="786"/>
      <c r="CT128" s="786"/>
      <c r="CU128" s="786"/>
      <c r="CV128" s="786"/>
      <c r="CW128" s="786"/>
      <c r="CX128" s="786"/>
      <c r="CY128" s="786"/>
      <c r="CZ128" s="786"/>
      <c r="DA128" s="786"/>
      <c r="DB128" s="786"/>
      <c r="DC128" s="786"/>
      <c r="DD128" s="786"/>
      <c r="DE128" s="786"/>
      <c r="DF128" s="787"/>
      <c r="DG128" s="848" t="s">
        <v>176</v>
      </c>
      <c r="DH128" s="849"/>
      <c r="DI128" s="849"/>
      <c r="DJ128" s="849"/>
      <c r="DK128" s="849"/>
      <c r="DL128" s="849" t="s">
        <v>176</v>
      </c>
      <c r="DM128" s="849"/>
      <c r="DN128" s="849"/>
      <c r="DO128" s="849"/>
      <c r="DP128" s="849"/>
      <c r="DQ128" s="849" t="s">
        <v>480</v>
      </c>
      <c r="DR128" s="849"/>
      <c r="DS128" s="849"/>
      <c r="DT128" s="849"/>
      <c r="DU128" s="849"/>
      <c r="DV128" s="850" t="s">
        <v>176</v>
      </c>
      <c r="DW128" s="850"/>
      <c r="DX128" s="850"/>
      <c r="DY128" s="850"/>
      <c r="DZ128" s="851"/>
    </row>
    <row r="129" spans="1:131" s="226" customFormat="1" ht="26.25" customHeight="1" x14ac:dyDescent="0.2">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6850617</v>
      </c>
      <c r="AB129" s="838"/>
      <c r="AC129" s="838"/>
      <c r="AD129" s="838"/>
      <c r="AE129" s="839"/>
      <c r="AF129" s="840">
        <v>6811015</v>
      </c>
      <c r="AG129" s="838"/>
      <c r="AH129" s="838"/>
      <c r="AI129" s="838"/>
      <c r="AJ129" s="839"/>
      <c r="AK129" s="840">
        <v>6799371</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426</v>
      </c>
      <c r="BG129" s="828"/>
      <c r="BH129" s="828"/>
      <c r="BI129" s="828"/>
      <c r="BJ129" s="828"/>
      <c r="BK129" s="828"/>
      <c r="BL129" s="829"/>
      <c r="BM129" s="827">
        <v>19.12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777404</v>
      </c>
      <c r="AB130" s="838"/>
      <c r="AC130" s="838"/>
      <c r="AD130" s="838"/>
      <c r="AE130" s="839"/>
      <c r="AF130" s="840">
        <v>805672</v>
      </c>
      <c r="AG130" s="838"/>
      <c r="AH130" s="838"/>
      <c r="AI130" s="838"/>
      <c r="AJ130" s="839"/>
      <c r="AK130" s="840">
        <v>813095</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5.3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6073213</v>
      </c>
      <c r="AB131" s="821"/>
      <c r="AC131" s="821"/>
      <c r="AD131" s="821"/>
      <c r="AE131" s="822"/>
      <c r="AF131" s="823">
        <v>6005343</v>
      </c>
      <c r="AG131" s="821"/>
      <c r="AH131" s="821"/>
      <c r="AI131" s="821"/>
      <c r="AJ131" s="822"/>
      <c r="AK131" s="823">
        <v>5986276</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v>76.900000000000006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4.7609066240000004</v>
      </c>
      <c r="AB132" s="801"/>
      <c r="AC132" s="801"/>
      <c r="AD132" s="801"/>
      <c r="AE132" s="802"/>
      <c r="AF132" s="803">
        <v>4.6836625319999996</v>
      </c>
      <c r="AG132" s="801"/>
      <c r="AH132" s="801"/>
      <c r="AI132" s="801"/>
      <c r="AJ132" s="802"/>
      <c r="AK132" s="803">
        <v>6.6583799340000001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4.4000000000000004</v>
      </c>
      <c r="AB133" s="780"/>
      <c r="AC133" s="780"/>
      <c r="AD133" s="780"/>
      <c r="AE133" s="781"/>
      <c r="AF133" s="779">
        <v>4.2</v>
      </c>
      <c r="AG133" s="780"/>
      <c r="AH133" s="780"/>
      <c r="AI133" s="780"/>
      <c r="AJ133" s="781"/>
      <c r="AK133" s="779">
        <v>5.3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xo7FS2CfeWPcDr8n8vEmUUofathcFKu5mPUO7pbrIZjsuOmBsbws1Mw0ta19XcBWhq2CQId5tMlOL7+9YNsL5A==" saltValue="XpiPZIWzztI96btf8rbJ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491</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bfZTgvFvAeTlDTNqze73Ig8GmTBaoxYRDj2vMjirD35S+L2wFqk9l02Zf2e0yapJMSao1iJx3pltYvahJdAX7Q==" saltValue="25zlmNHe7l9jo6NTewhk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eHU3XkW3Plgufon1EM3uVVGbyP3tTpVusZk1Vscy9UbAtVFjI/YtHK7Q58jE5CP+UD5dXeytXk3YOgdtQYMsEA==" saltValue="iml9ExwssZAEk4vpgp9I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494</v>
      </c>
      <c r="AP7" s="283"/>
      <c r="AQ7" s="284" t="s">
        <v>495</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496</v>
      </c>
      <c r="AQ8" s="290" t="s">
        <v>497</v>
      </c>
      <c r="AR8" s="291" t="s">
        <v>498</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499</v>
      </c>
      <c r="AL9" s="1207"/>
      <c r="AM9" s="1207"/>
      <c r="AN9" s="1208"/>
      <c r="AO9" s="292">
        <v>2081591</v>
      </c>
      <c r="AP9" s="292">
        <v>62975</v>
      </c>
      <c r="AQ9" s="293">
        <v>55995</v>
      </c>
      <c r="AR9" s="294">
        <v>12.5</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500</v>
      </c>
      <c r="AL10" s="1207"/>
      <c r="AM10" s="1207"/>
      <c r="AN10" s="1208"/>
      <c r="AO10" s="295">
        <v>182028</v>
      </c>
      <c r="AP10" s="295">
        <v>5507</v>
      </c>
      <c r="AQ10" s="296">
        <v>5813</v>
      </c>
      <c r="AR10" s="297">
        <v>-5.3</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501</v>
      </c>
      <c r="AL11" s="1207"/>
      <c r="AM11" s="1207"/>
      <c r="AN11" s="1208"/>
      <c r="AO11" s="295">
        <v>2425</v>
      </c>
      <c r="AP11" s="295">
        <v>73</v>
      </c>
      <c r="AQ11" s="296">
        <v>8381</v>
      </c>
      <c r="AR11" s="297">
        <v>-99.1</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502</v>
      </c>
      <c r="AL12" s="1207"/>
      <c r="AM12" s="1207"/>
      <c r="AN12" s="1208"/>
      <c r="AO12" s="295" t="s">
        <v>503</v>
      </c>
      <c r="AP12" s="295" t="s">
        <v>503</v>
      </c>
      <c r="AQ12" s="296">
        <v>170</v>
      </c>
      <c r="AR12" s="297" t="s">
        <v>503</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504</v>
      </c>
      <c r="AL13" s="1207"/>
      <c r="AM13" s="1207"/>
      <c r="AN13" s="1208"/>
      <c r="AO13" s="295" t="s">
        <v>503</v>
      </c>
      <c r="AP13" s="295" t="s">
        <v>503</v>
      </c>
      <c r="AQ13" s="296">
        <v>1</v>
      </c>
      <c r="AR13" s="297" t="s">
        <v>503</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505</v>
      </c>
      <c r="AL14" s="1207"/>
      <c r="AM14" s="1207"/>
      <c r="AN14" s="1208"/>
      <c r="AO14" s="295">
        <v>74861</v>
      </c>
      <c r="AP14" s="295">
        <v>2265</v>
      </c>
      <c r="AQ14" s="296">
        <v>2724</v>
      </c>
      <c r="AR14" s="297">
        <v>-16.899999999999999</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506</v>
      </c>
      <c r="AL15" s="1207"/>
      <c r="AM15" s="1207"/>
      <c r="AN15" s="1208"/>
      <c r="AO15" s="295">
        <v>32140</v>
      </c>
      <c r="AP15" s="295">
        <v>972</v>
      </c>
      <c r="AQ15" s="296">
        <v>1180</v>
      </c>
      <c r="AR15" s="297">
        <v>-17.600000000000001</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507</v>
      </c>
      <c r="AL16" s="1210"/>
      <c r="AM16" s="1210"/>
      <c r="AN16" s="1211"/>
      <c r="AO16" s="295">
        <v>-165793</v>
      </c>
      <c r="AP16" s="295">
        <v>-5016</v>
      </c>
      <c r="AQ16" s="296">
        <v>-5022</v>
      </c>
      <c r="AR16" s="297">
        <v>-0.1</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2207252</v>
      </c>
      <c r="AP17" s="295">
        <v>66777</v>
      </c>
      <c r="AQ17" s="296">
        <v>69242</v>
      </c>
      <c r="AR17" s="297">
        <v>-3.6</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512</v>
      </c>
      <c r="AL21" s="1204"/>
      <c r="AM21" s="1204"/>
      <c r="AN21" s="1205"/>
      <c r="AO21" s="307">
        <v>7.23</v>
      </c>
      <c r="AP21" s="308">
        <v>6.42</v>
      </c>
      <c r="AQ21" s="309">
        <v>0.81</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513</v>
      </c>
      <c r="AL22" s="1204"/>
      <c r="AM22" s="1204"/>
      <c r="AN22" s="1205"/>
      <c r="AO22" s="312">
        <v>96.5</v>
      </c>
      <c r="AP22" s="313">
        <v>97.3</v>
      </c>
      <c r="AQ22" s="314">
        <v>-0.8</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515</v>
      </c>
      <c r="AO27" s="273"/>
      <c r="AP27" s="273"/>
      <c r="AQ27" s="273"/>
      <c r="AR27" s="273"/>
      <c r="AS27" s="273"/>
      <c r="AT27" s="273"/>
    </row>
    <row r="28" spans="1:46" ht="16.2" x14ac:dyDescent="0.2">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494</v>
      </c>
      <c r="AP30" s="283"/>
      <c r="AQ30" s="284" t="s">
        <v>495</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496</v>
      </c>
      <c r="AQ31" s="290" t="s">
        <v>497</v>
      </c>
      <c r="AR31" s="291" t="s">
        <v>498</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518</v>
      </c>
      <c r="AL32" s="1195"/>
      <c r="AM32" s="1195"/>
      <c r="AN32" s="1196"/>
      <c r="AO32" s="322">
        <v>660288</v>
      </c>
      <c r="AP32" s="322">
        <v>19976</v>
      </c>
      <c r="AQ32" s="323">
        <v>31321</v>
      </c>
      <c r="AR32" s="324">
        <v>-36.200000000000003</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519</v>
      </c>
      <c r="AL33" s="1195"/>
      <c r="AM33" s="1195"/>
      <c r="AN33" s="1196"/>
      <c r="AO33" s="322" t="s">
        <v>503</v>
      </c>
      <c r="AP33" s="322" t="s">
        <v>503</v>
      </c>
      <c r="AQ33" s="323" t="s">
        <v>503</v>
      </c>
      <c r="AR33" s="324" t="s">
        <v>503</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520</v>
      </c>
      <c r="AL34" s="1195"/>
      <c r="AM34" s="1195"/>
      <c r="AN34" s="1196"/>
      <c r="AO34" s="322" t="s">
        <v>503</v>
      </c>
      <c r="AP34" s="322" t="s">
        <v>503</v>
      </c>
      <c r="AQ34" s="323" t="s">
        <v>503</v>
      </c>
      <c r="AR34" s="324" t="s">
        <v>503</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521</v>
      </c>
      <c r="AL35" s="1195"/>
      <c r="AM35" s="1195"/>
      <c r="AN35" s="1196"/>
      <c r="AO35" s="322">
        <v>551625</v>
      </c>
      <c r="AP35" s="322">
        <v>16689</v>
      </c>
      <c r="AQ35" s="323">
        <v>9685</v>
      </c>
      <c r="AR35" s="324">
        <v>72.3</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522</v>
      </c>
      <c r="AL36" s="1195"/>
      <c r="AM36" s="1195"/>
      <c r="AN36" s="1196"/>
      <c r="AO36" s="322" t="s">
        <v>503</v>
      </c>
      <c r="AP36" s="322" t="s">
        <v>503</v>
      </c>
      <c r="AQ36" s="323">
        <v>2454</v>
      </c>
      <c r="AR36" s="324" t="s">
        <v>503</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523</v>
      </c>
      <c r="AL37" s="1195"/>
      <c r="AM37" s="1195"/>
      <c r="AN37" s="1196"/>
      <c r="AO37" s="322" t="s">
        <v>503</v>
      </c>
      <c r="AP37" s="322" t="s">
        <v>503</v>
      </c>
      <c r="AQ37" s="323">
        <v>1182</v>
      </c>
      <c r="AR37" s="324" t="s">
        <v>503</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524</v>
      </c>
      <c r="AL38" s="1198"/>
      <c r="AM38" s="1198"/>
      <c r="AN38" s="1199"/>
      <c r="AO38" s="325" t="s">
        <v>503</v>
      </c>
      <c r="AP38" s="325" t="s">
        <v>503</v>
      </c>
      <c r="AQ38" s="326">
        <v>1</v>
      </c>
      <c r="AR38" s="314" t="s">
        <v>503</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525</v>
      </c>
      <c r="AL39" s="1198"/>
      <c r="AM39" s="1198"/>
      <c r="AN39" s="1199"/>
      <c r="AO39" s="322">
        <v>-229</v>
      </c>
      <c r="AP39" s="322">
        <v>-7</v>
      </c>
      <c r="AQ39" s="323">
        <v>-3213</v>
      </c>
      <c r="AR39" s="324">
        <v>-99.8</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526</v>
      </c>
      <c r="AL40" s="1195"/>
      <c r="AM40" s="1195"/>
      <c r="AN40" s="1196"/>
      <c r="AO40" s="322">
        <v>-813095</v>
      </c>
      <c r="AP40" s="322">
        <v>-24599</v>
      </c>
      <c r="AQ40" s="323">
        <v>-28480</v>
      </c>
      <c r="AR40" s="324">
        <v>-13.6</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398589</v>
      </c>
      <c r="AP41" s="322">
        <v>12059</v>
      </c>
      <c r="AQ41" s="323">
        <v>12950</v>
      </c>
      <c r="AR41" s="324">
        <v>-6.9</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494</v>
      </c>
      <c r="AN49" s="1189" t="s">
        <v>530</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531</v>
      </c>
      <c r="AO50" s="339" t="s">
        <v>532</v>
      </c>
      <c r="AP50" s="340" t="s">
        <v>533</v>
      </c>
      <c r="AQ50" s="341" t="s">
        <v>534</v>
      </c>
      <c r="AR50" s="342" t="s">
        <v>535</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1023635</v>
      </c>
      <c r="AN51" s="344">
        <v>30859</v>
      </c>
      <c r="AO51" s="345">
        <v>-1.1000000000000001</v>
      </c>
      <c r="AP51" s="346">
        <v>53270</v>
      </c>
      <c r="AQ51" s="347">
        <v>13.8</v>
      </c>
      <c r="AR51" s="348">
        <v>-14.9</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382528</v>
      </c>
      <c r="AN52" s="352">
        <v>11532</v>
      </c>
      <c r="AO52" s="353">
        <v>-33.4</v>
      </c>
      <c r="AP52" s="354">
        <v>24316</v>
      </c>
      <c r="AQ52" s="355">
        <v>0.8</v>
      </c>
      <c r="AR52" s="356">
        <v>-34.200000000000003</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743913</v>
      </c>
      <c r="AN53" s="344">
        <v>22508</v>
      </c>
      <c r="AO53" s="345">
        <v>-27.1</v>
      </c>
      <c r="AP53" s="346">
        <v>53292</v>
      </c>
      <c r="AQ53" s="347">
        <v>0</v>
      </c>
      <c r="AR53" s="348">
        <v>-27.1</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314428</v>
      </c>
      <c r="AN54" s="352">
        <v>9513</v>
      </c>
      <c r="AO54" s="353">
        <v>-17.5</v>
      </c>
      <c r="AP54" s="354">
        <v>28900</v>
      </c>
      <c r="AQ54" s="355">
        <v>18.899999999999999</v>
      </c>
      <c r="AR54" s="356">
        <v>-36.4</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2051296</v>
      </c>
      <c r="AN55" s="344">
        <v>62142</v>
      </c>
      <c r="AO55" s="345">
        <v>176.1</v>
      </c>
      <c r="AP55" s="346">
        <v>49919</v>
      </c>
      <c r="AQ55" s="347">
        <v>-6.3</v>
      </c>
      <c r="AR55" s="348">
        <v>182.4</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250624</v>
      </c>
      <c r="AN56" s="352">
        <v>7592</v>
      </c>
      <c r="AO56" s="353">
        <v>-20.2</v>
      </c>
      <c r="AP56" s="354">
        <v>26398</v>
      </c>
      <c r="AQ56" s="355">
        <v>-8.6999999999999993</v>
      </c>
      <c r="AR56" s="356">
        <v>-11.5</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1318901</v>
      </c>
      <c r="AN57" s="344">
        <v>39912</v>
      </c>
      <c r="AO57" s="345">
        <v>-35.799999999999997</v>
      </c>
      <c r="AP57" s="346">
        <v>47738</v>
      </c>
      <c r="AQ57" s="347">
        <v>-4.4000000000000004</v>
      </c>
      <c r="AR57" s="348">
        <v>-31.4</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315503</v>
      </c>
      <c r="AN58" s="352">
        <v>9548</v>
      </c>
      <c r="AO58" s="353">
        <v>25.8</v>
      </c>
      <c r="AP58" s="354">
        <v>24937</v>
      </c>
      <c r="AQ58" s="355">
        <v>-5.5</v>
      </c>
      <c r="AR58" s="356">
        <v>31.3</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2086565</v>
      </c>
      <c r="AN59" s="344">
        <v>63126</v>
      </c>
      <c r="AO59" s="345">
        <v>58.2</v>
      </c>
      <c r="AP59" s="346">
        <v>52191</v>
      </c>
      <c r="AQ59" s="347">
        <v>9.3000000000000007</v>
      </c>
      <c r="AR59" s="348">
        <v>48.9</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233659</v>
      </c>
      <c r="AN60" s="352">
        <v>7069</v>
      </c>
      <c r="AO60" s="353">
        <v>-26</v>
      </c>
      <c r="AP60" s="354">
        <v>24843</v>
      </c>
      <c r="AQ60" s="355">
        <v>-0.4</v>
      </c>
      <c r="AR60" s="356">
        <v>-25.6</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1444862</v>
      </c>
      <c r="AN61" s="359">
        <v>43709</v>
      </c>
      <c r="AO61" s="360">
        <v>34.1</v>
      </c>
      <c r="AP61" s="361">
        <v>51282</v>
      </c>
      <c r="AQ61" s="362">
        <v>2.5</v>
      </c>
      <c r="AR61" s="348">
        <v>31.6</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299348</v>
      </c>
      <c r="AN62" s="352">
        <v>9051</v>
      </c>
      <c r="AO62" s="353">
        <v>-14.3</v>
      </c>
      <c r="AP62" s="354">
        <v>25879</v>
      </c>
      <c r="AQ62" s="355">
        <v>1</v>
      </c>
      <c r="AR62" s="356">
        <v>-15.3</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IeISCTSBtC1x1ApYMYCL3KRLUcgWJSc/3vKwxhoDDmWFEYhiV1sMqL5trNr9k5g/Tib/KU7geKewyS3HUr3Ccw==" saltValue="VCI11S3fvmoHFs+ms0nQs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ukW4kDmzfYfnH5pa1SW0nStRfmVdmzymEggktAvIgNfUSHvVIdP7B8t4Xbtz0GSnLlJi/hFGoqoHYbtg0xptg==" saltValue="ap9rCV9LNh3a2ONFr1cy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t7b4JOLzN3+WcfVAJs9Qym4s/9C6g0ziVEBhOdbSBiYP4hPiwpo0YgBqI2A7Fk/VY7l4dDjpPdv07omzSGwBw==" saltValue="2PK1GBcaJi6luSbTNq5X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212" t="s">
        <v>3</v>
      </c>
      <c r="D47" s="1212"/>
      <c r="E47" s="1213"/>
      <c r="F47" s="11">
        <v>7.43</v>
      </c>
      <c r="G47" s="12">
        <v>8.3699999999999992</v>
      </c>
      <c r="H47" s="12">
        <v>9.2200000000000006</v>
      </c>
      <c r="I47" s="12">
        <v>11.93</v>
      </c>
      <c r="J47" s="13">
        <v>13.58</v>
      </c>
    </row>
    <row r="48" spans="2:10" ht="57.75" customHeight="1" x14ac:dyDescent="0.2">
      <c r="B48" s="14"/>
      <c r="C48" s="1214" t="s">
        <v>4</v>
      </c>
      <c r="D48" s="1214"/>
      <c r="E48" s="1215"/>
      <c r="F48" s="15">
        <v>4.82</v>
      </c>
      <c r="G48" s="16">
        <v>5.01</v>
      </c>
      <c r="H48" s="16">
        <v>8.5299999999999994</v>
      </c>
      <c r="I48" s="16">
        <v>7.25</v>
      </c>
      <c r="J48" s="17">
        <v>5.38</v>
      </c>
    </row>
    <row r="49" spans="2:10" ht="57.75" customHeight="1" thickBot="1" x14ac:dyDescent="0.25">
      <c r="B49" s="18"/>
      <c r="C49" s="1216" t="s">
        <v>5</v>
      </c>
      <c r="D49" s="1216"/>
      <c r="E49" s="1217"/>
      <c r="F49" s="19">
        <v>6.54</v>
      </c>
      <c r="G49" s="20">
        <v>1.2</v>
      </c>
      <c r="H49" s="20">
        <v>4.72</v>
      </c>
      <c r="I49" s="20">
        <v>1.33</v>
      </c>
      <c r="J49" s="21" t="s">
        <v>551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uFN107X/DK3SR/q5cREvnNiIhK7kk/Th3SqgxcQjHtwCg/XHpiyFkxJapyFDQXOt3bxoALd+w+Ro/43Tmoqlg==" saltValue="ctmsTQtcEePxu+m/H4Rb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2019-11-05T23:59:38Z</cp:lastPrinted>
  <dcterms:created xsi:type="dcterms:W3CDTF">2019-02-14T02:31:28Z</dcterms:created>
  <dcterms:modified xsi:type="dcterms:W3CDTF">2019-11-06T02:20:35Z</dcterms:modified>
  <cp:category/>
</cp:coreProperties>
</file>